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495" windowHeight="7095" activeTab="1"/>
  </bookViews>
  <sheets>
    <sheet name="【様式７】システム機能確認表（表紙）" sheetId="7" r:id="rId1"/>
    <sheet name="グループウェア " sheetId="6" r:id="rId2"/>
  </sheets>
  <definedNames>
    <definedName name="_xlnm._FilterDatabase" localSheetId="1" hidden="1">'グループウェア '!$B$9:$M$322</definedName>
    <definedName name="_xlnm.Print_Area" localSheetId="0">'【様式７】システム機能確認表（表紙）'!$A$1:$O$69</definedName>
    <definedName name="_xlnm.Print_Area" localSheetId="1">'グループウェア '!$A$1:$M$322</definedName>
    <definedName name="_xlnm.Print_Titles" localSheetId="1">'グループウェア '!$1:$6</definedName>
  </definedNames>
  <calcPr calcId="145621"/>
</workbook>
</file>

<file path=xl/calcChain.xml><?xml version="1.0" encoding="utf-8"?>
<calcChain xmlns="http://schemas.openxmlformats.org/spreadsheetml/2006/main">
  <c r="F317" i="6" l="1"/>
  <c r="F301" i="6"/>
  <c r="F302" i="6" s="1"/>
  <c r="F295" i="6"/>
  <c r="F296" i="6" s="1"/>
  <c r="F297" i="6" s="1"/>
  <c r="F298" i="6" s="1"/>
  <c r="F292" i="6"/>
  <c r="F293" i="6" s="1"/>
  <c r="F294" i="6" s="1"/>
  <c r="F286" i="6"/>
  <c r="F287" i="6" s="1"/>
  <c r="F279" i="6"/>
  <c r="F285" i="6"/>
  <c r="F282" i="6"/>
  <c r="F278" i="6"/>
  <c r="F275" i="6"/>
  <c r="F272" i="6"/>
  <c r="F271" i="6"/>
  <c r="F261" i="6"/>
  <c r="F262" i="6" s="1"/>
  <c r="F263" i="6" s="1"/>
  <c r="F264" i="6" s="1"/>
  <c r="F265" i="6" s="1"/>
  <c r="F260" i="6"/>
  <c r="F255" i="6"/>
  <c r="F248" i="6"/>
  <c r="F249" i="6" s="1"/>
  <c r="F250" i="6" s="1"/>
  <c r="F251" i="6" s="1"/>
  <c r="F252" i="6" s="1"/>
  <c r="F245" i="6"/>
  <c r="F243" i="6"/>
  <c r="F244" i="6" s="1"/>
  <c r="F236" i="6"/>
  <c r="F237" i="6"/>
  <c r="F238" i="6" s="1"/>
  <c r="F239" i="6" s="1"/>
  <c r="F234" i="6"/>
  <c r="F235" i="6" s="1"/>
  <c r="F222" i="6"/>
  <c r="F223" i="6" s="1"/>
  <c r="F224" i="6" s="1"/>
  <c r="F225" i="6" s="1"/>
  <c r="F226" i="6" s="1"/>
  <c r="F227" i="6" s="1"/>
  <c r="F228" i="6" s="1"/>
  <c r="F229" i="6" s="1"/>
  <c r="F230" i="6" s="1"/>
  <c r="F231" i="6" s="1"/>
  <c r="F220" i="6"/>
  <c r="F221" i="6" s="1"/>
  <c r="F208" i="6"/>
  <c r="F209" i="6" s="1"/>
  <c r="F210" i="6" s="1"/>
  <c r="F211" i="6" s="1"/>
  <c r="F212" i="6" s="1"/>
  <c r="F213" i="6" s="1"/>
  <c r="F214" i="6" s="1"/>
  <c r="F215" i="6" s="1"/>
  <c r="F216" i="6" s="1"/>
  <c r="F217" i="6" s="1"/>
  <c r="F207" i="6"/>
  <c r="F206" i="6"/>
  <c r="F200" i="6"/>
  <c r="F199" i="6"/>
  <c r="F196" i="6"/>
  <c r="F195" i="6"/>
  <c r="F194" i="6"/>
  <c r="F178" i="6"/>
  <c r="F177" i="6"/>
  <c r="F185" i="6"/>
  <c r="F186" i="6" s="1"/>
  <c r="F187" i="6" s="1"/>
  <c r="F166" i="6"/>
  <c r="F167" i="6" s="1"/>
  <c r="F168" i="6" s="1"/>
  <c r="F169" i="6" s="1"/>
  <c r="F170" i="6" s="1"/>
  <c r="F171" i="6" s="1"/>
  <c r="F172" i="6" s="1"/>
  <c r="F173" i="6" s="1"/>
  <c r="F174" i="6" s="1"/>
  <c r="F161" i="6"/>
  <c r="F162" i="6" s="1"/>
  <c r="F163" i="6" s="1"/>
  <c r="F164" i="6" s="1"/>
  <c r="F165" i="6" s="1"/>
  <c r="F155" i="6"/>
  <c r="F156" i="6" s="1"/>
  <c r="F157" i="6" s="1"/>
  <c r="F158" i="6" s="1"/>
  <c r="F154" i="6"/>
  <c r="F149" i="6"/>
  <c r="F137" i="6"/>
  <c r="F138" i="6" s="1"/>
  <c r="F139" i="6" s="1"/>
  <c r="F140" i="6" s="1"/>
  <c r="F141" i="6" s="1"/>
  <c r="F142" i="6" s="1"/>
  <c r="F143" i="6" s="1"/>
  <c r="F144" i="6" s="1"/>
  <c r="F145" i="6" s="1"/>
  <c r="F146" i="6" s="1"/>
  <c r="F136" i="6"/>
  <c r="F135" i="6"/>
  <c r="F132" i="6"/>
  <c r="F131" i="6"/>
  <c r="F128" i="6"/>
  <c r="F127" i="6"/>
  <c r="F124" i="6"/>
  <c r="F123" i="6"/>
  <c r="F113" i="6"/>
  <c r="F114" i="6" s="1"/>
  <c r="F109" i="6"/>
  <c r="F110" i="6" s="1"/>
  <c r="F103" i="6"/>
  <c r="F104" i="6" s="1"/>
  <c r="F105" i="6" s="1"/>
  <c r="F106" i="6" s="1"/>
  <c r="F99" i="6"/>
  <c r="F100" i="6" s="1"/>
  <c r="F101" i="6" s="1"/>
  <c r="F102" i="6" s="1"/>
  <c r="F94" i="6"/>
  <c r="F95" i="6" s="1"/>
  <c r="F96" i="6" s="1"/>
  <c r="F91" i="6"/>
  <c r="F92" i="6" s="1"/>
  <c r="F93" i="6" s="1"/>
  <c r="F86" i="6"/>
  <c r="F83" i="6"/>
  <c r="F84" i="6" s="1"/>
  <c r="F85" i="6" s="1"/>
  <c r="F74" i="6"/>
  <c r="F75" i="6" s="1"/>
  <c r="F76" i="6" s="1"/>
  <c r="F77" i="6" s="1"/>
  <c r="F78" i="6" s="1"/>
  <c r="F79" i="6" s="1"/>
  <c r="F80" i="6" s="1"/>
  <c r="F64" i="6"/>
  <c r="F65" i="6" s="1"/>
  <c r="F66" i="6" s="1"/>
  <c r="F67" i="6" s="1"/>
  <c r="F63" i="6"/>
  <c r="F62" i="6"/>
  <c r="F55" i="6"/>
  <c r="F56" i="6" s="1"/>
  <c r="F57" i="6" s="1"/>
  <c r="F58" i="6" s="1"/>
  <c r="F59" i="6" s="1"/>
  <c r="F51" i="6"/>
  <c r="F52" i="6" s="1"/>
  <c r="F53" i="6" s="1"/>
  <c r="F54" i="6" s="1"/>
  <c r="F70" i="6"/>
  <c r="F71" i="6" s="1"/>
  <c r="F72" i="6" s="1"/>
  <c r="F73" i="6" s="1"/>
  <c r="F22" i="6"/>
  <c r="F23" i="6" s="1"/>
  <c r="F24" i="6" s="1"/>
  <c r="F25" i="6" s="1"/>
  <c r="F42" i="6"/>
  <c r="F38" i="6"/>
  <c r="F39" i="6" s="1"/>
  <c r="F40" i="6" s="1"/>
  <c r="F41" i="6" s="1"/>
  <c r="F32" i="6"/>
  <c r="F33" i="6" s="1"/>
  <c r="F28" i="6"/>
  <c r="F29" i="6" s="1"/>
  <c r="F30" i="6" s="1"/>
  <c r="F31" i="6" s="1"/>
  <c r="H325" i="6" l="1"/>
  <c r="H329" i="6"/>
  <c r="L327" i="6"/>
  <c r="L326" i="6"/>
  <c r="L325" i="6"/>
  <c r="L328" i="6" s="1"/>
  <c r="J327" i="6"/>
  <c r="J326" i="6"/>
  <c r="J325" i="6"/>
  <c r="N322" i="6" l="1"/>
  <c r="N321" i="6"/>
  <c r="N320" i="6"/>
  <c r="N319" i="6"/>
  <c r="N318" i="6"/>
  <c r="N317" i="6"/>
  <c r="N316" i="6"/>
  <c r="N314" i="6"/>
  <c r="N313" i="6"/>
  <c r="N118" i="6"/>
  <c r="N116" i="6"/>
  <c r="N114" i="6"/>
  <c r="N113" i="6"/>
  <c r="N112" i="6"/>
  <c r="N110" i="6"/>
  <c r="N109" i="6"/>
  <c r="N108" i="6"/>
  <c r="N106" i="6"/>
  <c r="N105" i="6"/>
  <c r="N104" i="6"/>
  <c r="N103" i="6"/>
  <c r="N102" i="6"/>
  <c r="N101" i="6"/>
  <c r="N100" i="6"/>
  <c r="N99" i="6"/>
  <c r="N98" i="6"/>
  <c r="N96" i="6"/>
  <c r="N95" i="6"/>
  <c r="N94" i="6"/>
  <c r="N93" i="6"/>
  <c r="N92" i="6"/>
  <c r="N91" i="6"/>
  <c r="N90" i="6"/>
  <c r="N88" i="6"/>
  <c r="N86" i="6"/>
  <c r="N85" i="6"/>
  <c r="N84" i="6"/>
  <c r="N83" i="6"/>
  <c r="N82" i="6"/>
  <c r="N80" i="6"/>
  <c r="N79" i="6"/>
  <c r="N78" i="6"/>
  <c r="N77" i="6"/>
  <c r="N76" i="6"/>
  <c r="N75" i="6"/>
  <c r="N74" i="6"/>
  <c r="N73" i="6"/>
  <c r="N72" i="6"/>
  <c r="N71" i="6"/>
  <c r="N70" i="6"/>
  <c r="N69" i="6"/>
  <c r="N67" i="6"/>
  <c r="N66" i="6"/>
  <c r="N65" i="6"/>
  <c r="N64" i="6"/>
  <c r="N63" i="6"/>
  <c r="N62" i="6"/>
  <c r="N61" i="6"/>
  <c r="N59" i="6"/>
  <c r="N58" i="6"/>
  <c r="N57" i="6"/>
  <c r="N56" i="6"/>
  <c r="N55" i="6"/>
  <c r="N54" i="6"/>
  <c r="N53" i="6"/>
  <c r="N52" i="6"/>
  <c r="N51" i="6"/>
  <c r="N50" i="6"/>
  <c r="N48" i="6"/>
  <c r="N312" i="6"/>
  <c r="N311" i="6"/>
  <c r="N310" i="6"/>
  <c r="N309" i="6"/>
  <c r="N307" i="6"/>
  <c r="N306" i="6"/>
  <c r="N305" i="6"/>
  <c r="N304" i="6"/>
  <c r="N302" i="6"/>
  <c r="N301" i="6"/>
  <c r="N300" i="6"/>
  <c r="N298" i="6"/>
  <c r="N297" i="6"/>
  <c r="N296" i="6"/>
  <c r="N295" i="6"/>
  <c r="N294" i="6"/>
  <c r="N293" i="6"/>
  <c r="N292" i="6"/>
  <c r="N291" i="6"/>
  <c r="N289" i="6"/>
  <c r="N287" i="6"/>
  <c r="N286" i="6"/>
  <c r="N285" i="6"/>
  <c r="N284" i="6"/>
  <c r="N282" i="6"/>
  <c r="N281" i="6"/>
  <c r="N279" i="6"/>
  <c r="N278" i="6"/>
  <c r="N277" i="6"/>
  <c r="N275" i="6"/>
  <c r="N274" i="6"/>
  <c r="N272" i="6"/>
  <c r="N271" i="6"/>
  <c r="N270" i="6"/>
  <c r="N267" i="6"/>
  <c r="N265" i="6"/>
  <c r="N264" i="6"/>
  <c r="N263" i="6"/>
  <c r="N262" i="6"/>
  <c r="N261" i="6"/>
  <c r="N260" i="6"/>
  <c r="N259" i="6"/>
  <c r="N257" i="6"/>
  <c r="N256" i="6"/>
  <c r="N255" i="6"/>
  <c r="N254" i="6"/>
  <c r="N252" i="6"/>
  <c r="N251" i="6"/>
  <c r="N250" i="6"/>
  <c r="N249" i="6"/>
  <c r="N248" i="6"/>
  <c r="N247" i="6"/>
  <c r="N245" i="6"/>
  <c r="N244" i="6"/>
  <c r="N243" i="6"/>
  <c r="N242" i="6"/>
  <c r="N239" i="6"/>
  <c r="N238" i="6"/>
  <c r="N237" i="6"/>
  <c r="N236" i="6"/>
  <c r="N235" i="6"/>
  <c r="N234" i="6"/>
  <c r="N233" i="6"/>
  <c r="N231" i="6"/>
  <c r="N230" i="6"/>
  <c r="N229" i="6"/>
  <c r="N228" i="6"/>
  <c r="N227" i="6"/>
  <c r="N226" i="6"/>
  <c r="N225" i="6"/>
  <c r="N224" i="6"/>
  <c r="N223" i="6"/>
  <c r="N222" i="6"/>
  <c r="N221" i="6"/>
  <c r="N220" i="6"/>
  <c r="N219" i="6"/>
  <c r="N217" i="6"/>
  <c r="N216" i="6"/>
  <c r="N215" i="6"/>
  <c r="N214" i="6"/>
  <c r="N213" i="6"/>
  <c r="N212" i="6"/>
  <c r="N211" i="6"/>
  <c r="N210" i="6"/>
  <c r="N209" i="6"/>
  <c r="N208" i="6"/>
  <c r="N207" i="6"/>
  <c r="N206" i="6"/>
  <c r="N205" i="6"/>
  <c r="N203" i="6"/>
  <c r="N202" i="6"/>
  <c r="N200" i="6"/>
  <c r="N199" i="6"/>
  <c r="N198" i="6"/>
  <c r="N196" i="6"/>
  <c r="N195" i="6"/>
  <c r="N194" i="6"/>
  <c r="N193" i="6"/>
  <c r="N191" i="6"/>
  <c r="N189" i="6"/>
  <c r="N187" i="6"/>
  <c r="N186" i="6"/>
  <c r="N185" i="6"/>
  <c r="N184" i="6"/>
  <c r="N182" i="6"/>
  <c r="N180" i="6"/>
  <c r="N178" i="6"/>
  <c r="N177" i="6"/>
  <c r="N176" i="6"/>
  <c r="N174" i="6"/>
  <c r="N173" i="6"/>
  <c r="N172" i="6"/>
  <c r="N171" i="6"/>
  <c r="N170" i="6"/>
  <c r="N169" i="6"/>
  <c r="N168" i="6"/>
  <c r="N167" i="6"/>
  <c r="N166" i="6"/>
  <c r="N165" i="6"/>
  <c r="N164" i="6"/>
  <c r="N163" i="6"/>
  <c r="N162" i="6"/>
  <c r="N161" i="6"/>
  <c r="N160" i="6"/>
  <c r="N158" i="6"/>
  <c r="N157" i="6"/>
  <c r="N156" i="6"/>
  <c r="N155" i="6"/>
  <c r="N154" i="6"/>
  <c r="N153" i="6"/>
  <c r="N151" i="6"/>
  <c r="N149" i="6"/>
  <c r="N148" i="6"/>
  <c r="N146" i="6"/>
  <c r="N145" i="6"/>
  <c r="N144" i="6"/>
  <c r="N143" i="6"/>
  <c r="N142" i="6"/>
  <c r="N141" i="6"/>
  <c r="N140" i="6"/>
  <c r="N139" i="6"/>
  <c r="N138" i="6"/>
  <c r="N137" i="6"/>
  <c r="N136" i="6"/>
  <c r="N135" i="6"/>
  <c r="N134" i="6"/>
  <c r="N132" i="6"/>
  <c r="N131" i="6"/>
  <c r="N130" i="6"/>
  <c r="N128" i="6"/>
  <c r="N127" i="6"/>
  <c r="N126" i="6"/>
  <c r="N124" i="6"/>
  <c r="N123" i="6"/>
  <c r="N122" i="6"/>
  <c r="N121" i="6"/>
  <c r="N120" i="6"/>
  <c r="N46" i="6"/>
  <c r="N45" i="6"/>
  <c r="N44" i="6"/>
  <c r="N43" i="6"/>
  <c r="N42" i="6"/>
  <c r="N41" i="6"/>
  <c r="N40" i="6"/>
  <c r="N39" i="6"/>
  <c r="N38" i="6"/>
  <c r="N37" i="6"/>
  <c r="N36" i="6"/>
  <c r="N35" i="6"/>
  <c r="N33" i="6"/>
  <c r="N32" i="6"/>
  <c r="N31" i="6"/>
  <c r="N30" i="6"/>
  <c r="N29" i="6"/>
  <c r="N28" i="6"/>
  <c r="N27" i="6"/>
  <c r="N25" i="6"/>
  <c r="N24" i="6"/>
  <c r="N23" i="6"/>
  <c r="N22" i="6"/>
  <c r="N21" i="6"/>
  <c r="N17" i="6"/>
  <c r="N15" i="6"/>
  <c r="N14" i="6"/>
  <c r="N13" i="6"/>
  <c r="N12" i="6"/>
  <c r="N10" i="6"/>
  <c r="H327" i="6" l="1"/>
  <c r="J328" i="6"/>
</calcChain>
</file>

<file path=xl/sharedStrings.xml><?xml version="1.0" encoding="utf-8"?>
<sst xmlns="http://schemas.openxmlformats.org/spreadsheetml/2006/main" count="758" uniqueCount="419">
  <si>
    <t>仕様に対する対応</t>
  </si>
  <si>
    <t>(1)</t>
  </si>
  <si>
    <t>柔軟性と拡張性の高い基本機能を有していること。</t>
  </si>
  <si>
    <t>①</t>
  </si>
  <si>
    <t>多数のユーザを効率約に管理できること。</t>
  </si>
  <si>
    <t>(2)</t>
  </si>
  <si>
    <t>利用者に優しい操作性を有していること。</t>
  </si>
  <si>
    <t>②</t>
  </si>
  <si>
    <t>③</t>
  </si>
  <si>
    <t>(3)</t>
  </si>
  <si>
    <t>基本機能に関する仕様</t>
  </si>
  <si>
    <t>共通</t>
  </si>
  <si>
    <t>イントラネット方式に対応できるものとし、端末側ソフトはWWWブラウザのみで運用可能（WWWブラウザの画面内でグループウェアの基本機能が利用可能）なものとする。</t>
  </si>
  <si>
    <t>登録ユーザごとにアクセス権が設定できること。</t>
  </si>
  <si>
    <t>WWWブラウザの画面は日本語に対応していること。</t>
  </si>
  <si>
    <t>業務のインフラとして安定的に稼動するシステムであること。</t>
  </si>
  <si>
    <t>ユーザ管理</t>
  </si>
  <si>
    <t>職員個人を単位としてユーザ設定を行う。</t>
  </si>
  <si>
    <t>ユーザ名には漢字およびかな文字が使用できること。</t>
  </si>
  <si>
    <t>メールの受信</t>
  </si>
  <si>
    <t>受信メールの返信、転送機能を有すること。</t>
  </si>
  <si>
    <t>メールの送信</t>
  </si>
  <si>
    <t>同報メールの送信機能を有すること。</t>
  </si>
  <si>
    <t>複数ユーザのあて先をグループ化することができ、グループ単位であて先指定が可能であること。</t>
  </si>
  <si>
    <t>各種照会事務における回答書式の掲示、イベント開催案内、各種募集、各種研修案内などの終期設定のある情報について、登録ユーザが入力・参照可能なこと。</t>
  </si>
  <si>
    <t>掲示板の単位および開設・設定</t>
  </si>
  <si>
    <t>掲示情報は、タイトル、作成者、掲載日時、本文を基本的な構成とし、Windows用アプリケーションにより作成されたファイルの添付が可能であること。</t>
  </si>
  <si>
    <t>情報の掲示方法</t>
  </si>
  <si>
    <t>ユーザが必要とする掲示板や情報に容易にアクセスできるシステムであること。</t>
  </si>
  <si>
    <t>掲示情報の参照方法　</t>
  </si>
  <si>
    <t>掲示者や掲示日時などの管理情報を参照できること。</t>
  </si>
  <si>
    <t>予約の参照　</t>
  </si>
  <si>
    <t>使用目的、使用課、申請者、使用予定人数などの付属情報の記載が可能なこと。</t>
  </si>
  <si>
    <t>予約方法　</t>
  </si>
  <si>
    <t>定期スケジュールの一括登録ができること。</t>
  </si>
  <si>
    <t>個人のスケジュール管理・表示を行うシステムとする。</t>
  </si>
  <si>
    <t>スケジュールの内容の公開・非公開の設定ができること。</t>
  </si>
  <si>
    <t>重複記入が可能なこと。</t>
  </si>
  <si>
    <t>各種統計情報、条例・規則・要綱、各種事務手引き、マニュアル等常時掲載または更新を要する情報について、登録ユーザが入力・参照が可能なこと。</t>
  </si>
  <si>
    <t>電子ファイルの保管単位･共用方法</t>
  </si>
  <si>
    <t>登録情報は、タイトル、登録者およびWindows用アプリケーションにより作成されたファイルから構成されるものとすること。</t>
  </si>
  <si>
    <t>運用管理業務</t>
  </si>
  <si>
    <t>ユーザ登録・削除と同時にメールボックスの開設・廃止が行えること。</t>
  </si>
  <si>
    <t>人事異動などで職制などの変更があっても各職員の個人環境はそのまま引き継げること。</t>
  </si>
  <si>
    <t>送信メールの内容表示は、一覧を表示しているウィンドウとは別ウィンドウが起動されること。</t>
    <rPh sb="0" eb="2">
      <t>ソウシン</t>
    </rPh>
    <rPh sb="12" eb="14">
      <t>イチラン</t>
    </rPh>
    <rPh sb="15" eb="17">
      <t>ヒョウジ</t>
    </rPh>
    <rPh sb="28" eb="29">
      <t>ベツ</t>
    </rPh>
    <rPh sb="35" eb="37">
      <t>キドウ</t>
    </rPh>
    <phoneticPr fontId="2"/>
  </si>
  <si>
    <t>現在受信しているメールを一覧形式で表示すること。また、処理状態（未読、既読）、添付ファイルの有無、メールサイズを表示し、着信日付、発信者などの項目で並べ替えや検索ができること。</t>
    <rPh sb="39" eb="41">
      <t>テンプ</t>
    </rPh>
    <rPh sb="46" eb="48">
      <t>ウム</t>
    </rPh>
    <phoneticPr fontId="2"/>
  </si>
  <si>
    <t>在席管理</t>
    <rPh sb="0" eb="2">
      <t>ザイセキ</t>
    </rPh>
    <rPh sb="2" eb="4">
      <t>カンリ</t>
    </rPh>
    <phoneticPr fontId="2"/>
  </si>
  <si>
    <t>グループメンバーの在席状況を一覧で表示できること。</t>
    <rPh sb="9" eb="11">
      <t>ザイセキ</t>
    </rPh>
    <rPh sb="11" eb="13">
      <t>ジョウキョウ</t>
    </rPh>
    <rPh sb="14" eb="16">
      <t>イチラン</t>
    </rPh>
    <rPh sb="17" eb="19">
      <t>ヒョウジ</t>
    </rPh>
    <phoneticPr fontId="2"/>
  </si>
  <si>
    <t>在席状況とあわせて当日のスケジュールも確認できること。</t>
    <rPh sb="0" eb="4">
      <t>ザイセキジョウキョウ</t>
    </rPh>
    <rPh sb="9" eb="11">
      <t>トウジツ</t>
    </rPh>
    <rPh sb="19" eb="21">
      <t>カクニン</t>
    </rPh>
    <phoneticPr fontId="2"/>
  </si>
  <si>
    <t>予約の作成、更新後、自動的に再読込みがされ、常に最新の予約状況が表示されていること。</t>
    <rPh sb="0" eb="2">
      <t>ヨヤク</t>
    </rPh>
    <rPh sb="3" eb="5">
      <t>サクセイ</t>
    </rPh>
    <rPh sb="6" eb="8">
      <t>コウシン</t>
    </rPh>
    <rPh sb="8" eb="9">
      <t>ゴ</t>
    </rPh>
    <rPh sb="10" eb="13">
      <t>ジドウテキ</t>
    </rPh>
    <rPh sb="14" eb="15">
      <t>サイ</t>
    </rPh>
    <rPh sb="15" eb="16">
      <t>ヨ</t>
    </rPh>
    <rPh sb="16" eb="17">
      <t>コ</t>
    </rPh>
    <rPh sb="22" eb="23">
      <t>ツネ</t>
    </rPh>
    <rPh sb="24" eb="26">
      <t>サイシン</t>
    </rPh>
    <rPh sb="27" eb="29">
      <t>ヨヤク</t>
    </rPh>
    <rPh sb="29" eb="31">
      <t>ジョウキョウ</t>
    </rPh>
    <rPh sb="32" eb="34">
      <t>ヒョウジ</t>
    </rPh>
    <phoneticPr fontId="2"/>
  </si>
  <si>
    <t>新規メールや当日のスケジュール表示など最初に確認したい新規情報が確認できる簡易ポータル機能を持っていること。</t>
    <rPh sb="19" eb="21">
      <t>サイショ</t>
    </rPh>
    <rPh sb="22" eb="24">
      <t>カクニン</t>
    </rPh>
    <rPh sb="27" eb="29">
      <t>シンキ</t>
    </rPh>
    <rPh sb="29" eb="31">
      <t>ジョウホウ</t>
    </rPh>
    <rPh sb="32" eb="34">
      <t>カクニン</t>
    </rPh>
    <rPh sb="37" eb="39">
      <t>カンイ</t>
    </rPh>
    <phoneticPr fontId="2"/>
  </si>
  <si>
    <t>受信メールの自動転送機能を有すること。</t>
    <rPh sb="6" eb="8">
      <t>ジドウテキ</t>
    </rPh>
    <rPh sb="10" eb="12">
      <t>キノウ</t>
    </rPh>
    <rPh sb="13" eb="14">
      <t>ユウ</t>
    </rPh>
    <phoneticPr fontId="2"/>
  </si>
  <si>
    <t>複数の署名が登録でき、送信時に選択できること。</t>
    <rPh sb="0" eb="2">
      <t>フクスウ</t>
    </rPh>
    <rPh sb="3" eb="5">
      <t>ショメイ</t>
    </rPh>
    <rPh sb="6" eb="8">
      <t>トウロクデキ</t>
    </rPh>
    <rPh sb="11" eb="14">
      <t>ソウシンジ</t>
    </rPh>
    <rPh sb="15" eb="17">
      <t>センタク</t>
    </rPh>
    <phoneticPr fontId="2"/>
  </si>
  <si>
    <t>送信日時を指定したメール送信ができること。</t>
    <rPh sb="3" eb="4">
      <t>ジ</t>
    </rPh>
    <phoneticPr fontId="2"/>
  </si>
  <si>
    <t>⑤</t>
    <phoneticPr fontId="2"/>
  </si>
  <si>
    <t>依頼内容が変更された場合に、変更されたことが分かること。</t>
    <rPh sb="0" eb="2">
      <t>イライ</t>
    </rPh>
    <rPh sb="2" eb="4">
      <t>ナイヨウ</t>
    </rPh>
    <rPh sb="5" eb="7">
      <t>ヘンコウ</t>
    </rPh>
    <rPh sb="10" eb="12">
      <t>バアイ</t>
    </rPh>
    <rPh sb="14" eb="16">
      <t>ヘンコウ</t>
    </rPh>
    <rPh sb="22" eb="23">
      <t>ワ</t>
    </rPh>
    <phoneticPr fontId="2"/>
  </si>
  <si>
    <t>他ユーザへのタスクの発信時に、表題、重要度、期限、説明および添付ファイルを付けることができること。</t>
    <rPh sb="0" eb="1">
      <t>タ</t>
    </rPh>
    <rPh sb="10" eb="12">
      <t>ハッシン</t>
    </rPh>
    <rPh sb="12" eb="13">
      <t>ジ</t>
    </rPh>
    <rPh sb="15" eb="17">
      <t>ヒョウダイ</t>
    </rPh>
    <rPh sb="18" eb="21">
      <t>ジュウヨウド</t>
    </rPh>
    <rPh sb="22" eb="24">
      <t>キゲン</t>
    </rPh>
    <rPh sb="25" eb="27">
      <t>セツメイ</t>
    </rPh>
    <rPh sb="30" eb="32">
      <t>テンプ</t>
    </rPh>
    <rPh sb="37" eb="38">
      <t>ツ</t>
    </rPh>
    <phoneticPr fontId="2"/>
  </si>
  <si>
    <t>一覧表示上で、期限、表題、発信日時、進捗(依頼先ユーザのうち何人が完了しているか)などが表示されること。また、期限、表題、発信日時などの表示項目で並べ替えができ、表題で検索できること。</t>
    <rPh sb="18" eb="20">
      <t>シンチョク</t>
    </rPh>
    <rPh sb="21" eb="23">
      <t>イライ</t>
    </rPh>
    <rPh sb="23" eb="24">
      <t>サキ</t>
    </rPh>
    <rPh sb="30" eb="32">
      <t>ナンニン</t>
    </rPh>
    <rPh sb="33" eb="35">
      <t>カンリョウ</t>
    </rPh>
    <phoneticPr fontId="2"/>
  </si>
  <si>
    <t>送信済みのアウトプットを更新することができること。</t>
    <rPh sb="0" eb="2">
      <t>ソウシン</t>
    </rPh>
    <rPh sb="2" eb="3">
      <t>ズ</t>
    </rPh>
    <rPh sb="12" eb="14">
      <t>コウシン</t>
    </rPh>
    <phoneticPr fontId="2"/>
  </si>
  <si>
    <t>アウトプットの添付ファイルを端末機のハードディスクや外部媒体へ保存できること。</t>
    <rPh sb="26" eb="28">
      <t>ガイブ</t>
    </rPh>
    <rPh sb="28" eb="30">
      <t>バイタイ</t>
    </rPh>
    <phoneticPr fontId="2"/>
  </si>
  <si>
    <t>④</t>
    <phoneticPr fontId="2"/>
  </si>
  <si>
    <t>予約開始時間、予約終了時間、表題順に表示できること。</t>
    <rPh sb="0" eb="2">
      <t>ヨヤク</t>
    </rPh>
    <rPh sb="2" eb="4">
      <t>カイシ</t>
    </rPh>
    <rPh sb="4" eb="6">
      <t>ジカン</t>
    </rPh>
    <rPh sb="7" eb="9">
      <t>ヨヤク</t>
    </rPh>
    <rPh sb="9" eb="11">
      <t>シュウリョウ</t>
    </rPh>
    <rPh sb="11" eb="13">
      <t>ジカン</t>
    </rPh>
    <rPh sb="14" eb="16">
      <t>ヒョウダイ</t>
    </rPh>
    <rPh sb="16" eb="17">
      <t>ジュン</t>
    </rPh>
    <rPh sb="18" eb="20">
      <t>ヒョウジ</t>
    </rPh>
    <phoneticPr fontId="2"/>
  </si>
  <si>
    <t>②</t>
    <phoneticPr fontId="2"/>
  </si>
  <si>
    <t>⑥</t>
    <phoneticPr fontId="2"/>
  </si>
  <si>
    <t>(2)</t>
    <phoneticPr fontId="2"/>
  </si>
  <si>
    <t>(3)</t>
    <phoneticPr fontId="2"/>
  </si>
  <si>
    <t>掲示情報の添付ファイルはクライアント端末のハードディスクヘ保存できること。</t>
    <phoneticPr fontId="2"/>
  </si>
  <si>
    <t>定期スケジュールの一括登録ができること。</t>
    <phoneticPr fontId="2"/>
  </si>
  <si>
    <t>①</t>
    <phoneticPr fontId="2"/>
  </si>
  <si>
    <t>③</t>
    <phoneticPr fontId="2"/>
  </si>
  <si>
    <t>アウトプットの添付ファイルは、当該添付ファイルのファイル形式に応じてWindows用アプリケーションが自動的に起動され、別ウィンドウで内容が表示されること。</t>
    <phoneticPr fontId="2"/>
  </si>
  <si>
    <t>その他の基本機能</t>
    <phoneticPr fontId="2"/>
  </si>
  <si>
    <t>掲示情報の形式、作成方法　</t>
    <phoneticPr fontId="2"/>
  </si>
  <si>
    <t>グループウェアシステムについて</t>
    <phoneticPr fontId="2"/>
  </si>
  <si>
    <t>⑦</t>
    <phoneticPr fontId="2"/>
  </si>
  <si>
    <t>⑧</t>
    <phoneticPr fontId="2"/>
  </si>
  <si>
    <t>(4)</t>
    <phoneticPr fontId="2"/>
  </si>
  <si>
    <t>１．システムの基本的な考え方</t>
    <phoneticPr fontId="2"/>
  </si>
  <si>
    <t>運用管理において高い信頼性を有すること。</t>
    <phoneticPr fontId="2"/>
  </si>
  <si>
    <t>依頼者が変更する際に、各担当者の参照状態を未読に戻すことができること。</t>
    <rPh sb="0" eb="3">
      <t>イライシャ</t>
    </rPh>
    <rPh sb="4" eb="6">
      <t>ヘンコウ</t>
    </rPh>
    <rPh sb="8" eb="9">
      <t>サイ</t>
    </rPh>
    <rPh sb="11" eb="12">
      <t>カク</t>
    </rPh>
    <rPh sb="12" eb="15">
      <t>タントウシャ</t>
    </rPh>
    <rPh sb="16" eb="18">
      <t>サンショウ</t>
    </rPh>
    <rPh sb="18" eb="20">
      <t>ジョウタイ</t>
    </rPh>
    <rPh sb="21" eb="23">
      <t>ミドク</t>
    </rPh>
    <rPh sb="24" eb="25">
      <t>モド</t>
    </rPh>
    <phoneticPr fontId="2"/>
  </si>
  <si>
    <t>表示している掲示板内のタイトル、作成者を検索条件として掲示情報を検索できること。</t>
    <phoneticPr fontId="2"/>
  </si>
  <si>
    <t>運用状態やユーザの利用状況を知るためのログ採取機構を有すること。</t>
    <rPh sb="21" eb="23">
      <t>サイシュ</t>
    </rPh>
    <rPh sb="23" eb="25">
      <t>キコウ</t>
    </rPh>
    <rPh sb="26" eb="27">
      <t>ユウ</t>
    </rPh>
    <phoneticPr fontId="2"/>
  </si>
  <si>
    <t>アドレス帳に登録されていないメールアドレスにメール送信する際は誤送信の注意喚起を行えること。</t>
  </si>
  <si>
    <t>メール送信する際にはキーワードチェックレベル相当の誤送信チェックを行えること。</t>
  </si>
  <si>
    <t>特定ドメイン以外を宛先とするメール送信の際、利用者単位に登録された上司への承認を必要とする機能を有すること。</t>
  </si>
  <si>
    <t>宛先（アドレス帳に登録されている会社名と名前）と本文中の宛名の違いをチェックできること。</t>
  </si>
  <si>
    <t>誤送信防止機能</t>
    <rPh sb="0" eb="1">
      <t>ゴ</t>
    </rPh>
    <rPh sb="1" eb="3">
      <t>ソウシン</t>
    </rPh>
    <rPh sb="3" eb="5">
      <t>ボウシ</t>
    </rPh>
    <rPh sb="5" eb="7">
      <t>キノウ</t>
    </rPh>
    <phoneticPr fontId="2"/>
  </si>
  <si>
    <t>添付ファイルをパスワード付きZIP暗号化形式で送信する機能を有すること。</t>
  </si>
  <si>
    <t>添付ファイル機能</t>
    <rPh sb="0" eb="2">
      <t>テンプ</t>
    </rPh>
    <rPh sb="6" eb="8">
      <t>キノウ</t>
    </rPh>
    <phoneticPr fontId="2"/>
  </si>
  <si>
    <t>メールシステム管理者機能</t>
  </si>
  <si>
    <t>メールシステム利用者単位にメールスプール容量を設定でき、使用状況が表示できること。</t>
  </si>
  <si>
    <t>管理者機能は全て管理者端末のブラウザを使用してＧＵＩ画面で操作できるものとし、端末への管理ソフトウェア等のインストールが必要ないこと。</t>
    <rPh sb="0" eb="3">
      <t>カンリシャ</t>
    </rPh>
    <rPh sb="3" eb="5">
      <t>キノウ</t>
    </rPh>
    <phoneticPr fontId="1"/>
  </si>
  <si>
    <t>操作機能</t>
  </si>
  <si>
    <t>フォルダ内のメールについて、Ｗｅｂメールサーバ上の利用者にて設定可能なメール振分けルールによりフォルダへの自動振分け、手動による再振分けができること。</t>
  </si>
  <si>
    <t>メールのフォルダ間移動はマウスポインタによるドラッグアンドドロップを利用できること。</t>
  </si>
  <si>
    <t>利用者が自分のスプール容量と使用容量を確認できること。</t>
    <rPh sb="0" eb="3">
      <t>リヨウシャ</t>
    </rPh>
    <rPh sb="4" eb="6">
      <t>ジブン</t>
    </rPh>
    <rPh sb="11" eb="13">
      <t>ヨウリョウ</t>
    </rPh>
    <rPh sb="14" eb="16">
      <t>シヨウ</t>
    </rPh>
    <rPh sb="16" eb="18">
      <t>ヨウリョウ</t>
    </rPh>
    <rPh sb="19" eb="21">
      <t>カクニン</t>
    </rPh>
    <phoneticPr fontId="1"/>
  </si>
  <si>
    <t>メール検索条件を保存し、検索結果を通常のフォルダと同様の形式で閲覧できる検索フォルダ機能を有すること。</t>
  </si>
  <si>
    <t>フォルダを階層的に作成し、ツリー表示可能なこと。</t>
    <rPh sb="5" eb="8">
      <t>カイソウテキ</t>
    </rPh>
    <rPh sb="9" eb="11">
      <t>サクセイ</t>
    </rPh>
    <phoneticPr fontId="1"/>
  </si>
  <si>
    <t>アドレス帳機能</t>
  </si>
  <si>
    <t>ドメインで共通のアドレス帳を、個人のアドレス帳の他に利用可能なこと。</t>
  </si>
  <si>
    <t>メール振分け機能</t>
    <rPh sb="3" eb="5">
      <t>フリワ</t>
    </rPh>
    <rPh sb="6" eb="8">
      <t>キノウ</t>
    </rPh>
    <phoneticPr fontId="1"/>
  </si>
  <si>
    <t>ドメインで共通のアドレス帳を利用可能なこと。</t>
    <rPh sb="14" eb="16">
      <t>リヨウ</t>
    </rPh>
    <rPh sb="16" eb="18">
      <t>カノウ</t>
    </rPh>
    <phoneticPr fontId="2"/>
  </si>
  <si>
    <t>テンプレートを複数設定できること。</t>
    <rPh sb="7" eb="9">
      <t>フクスウ</t>
    </rPh>
    <phoneticPr fontId="2"/>
  </si>
  <si>
    <t>組織メールアカウントを、メンバーとして登録された複数のメール利用者で共用できること。</t>
    <rPh sb="0" eb="2">
      <t>ソシキ</t>
    </rPh>
    <phoneticPr fontId="2"/>
  </si>
  <si>
    <t>組織メールアカウントにおけるメール送信は、組織メールアカウントのメールアドレスを送信元アドレスとできること。</t>
    <rPh sb="0" eb="2">
      <t>ソシキ</t>
    </rPh>
    <rPh sb="21" eb="23">
      <t>ソシキ</t>
    </rPh>
    <phoneticPr fontId="2"/>
  </si>
  <si>
    <t>組織メールアカウント宛てに来たメールに対するメンバーの閲覧状況を確認できること。</t>
    <rPh sb="0" eb="2">
      <t>ソシキ</t>
    </rPh>
    <rPh sb="10" eb="11">
      <t>ア</t>
    </rPh>
    <rPh sb="13" eb="14">
      <t>キ</t>
    </rPh>
    <rPh sb="27" eb="29">
      <t>エツラン</t>
    </rPh>
    <rPh sb="29" eb="31">
      <t>ジョウキョウ</t>
    </rPh>
    <phoneticPr fontId="2"/>
  </si>
  <si>
    <t>組織メールアカウント宛てに来たメールに対し、メンバーのみ参照可能なコメントを付与できること。</t>
    <rPh sb="0" eb="2">
      <t>ソシキ</t>
    </rPh>
    <rPh sb="10" eb="11">
      <t>ア</t>
    </rPh>
    <rPh sb="13" eb="14">
      <t>キ</t>
    </rPh>
    <phoneticPr fontId="2"/>
  </si>
  <si>
    <t>組織メールアカウント宛てに来たメールに対し実施された操作（転送、返信等）と付与されたコメント、操作実施者を確認できること。</t>
    <rPh sb="0" eb="2">
      <t>ソシキ</t>
    </rPh>
    <rPh sb="10" eb="11">
      <t>ア</t>
    </rPh>
    <rPh sb="13" eb="14">
      <t>キ</t>
    </rPh>
    <rPh sb="53" eb="55">
      <t>カクニン</t>
    </rPh>
    <phoneticPr fontId="2"/>
  </si>
  <si>
    <t>組織メールアカウント宛てのメールに対して対応状況・担当者を管理できること。</t>
    <rPh sb="25" eb="28">
      <t>タントウシャ</t>
    </rPh>
    <phoneticPr fontId="1"/>
  </si>
  <si>
    <t>宛先に庁外宛のメールアドレスが含まれていた場合、チェックする機能を有すること。</t>
    <rPh sb="0" eb="2">
      <t>アテサキ</t>
    </rPh>
    <rPh sb="3" eb="4">
      <t>チョウ</t>
    </rPh>
    <rPh sb="4" eb="5">
      <t>ガイ</t>
    </rPh>
    <rPh sb="5" eb="6">
      <t>アテ</t>
    </rPh>
    <rPh sb="15" eb="16">
      <t>フク</t>
    </rPh>
    <rPh sb="21" eb="23">
      <t>バアイ</t>
    </rPh>
    <rPh sb="30" eb="32">
      <t>キノウ</t>
    </rPh>
    <rPh sb="33" eb="34">
      <t>ユウ</t>
    </rPh>
    <phoneticPr fontId="2"/>
  </si>
  <si>
    <t>⑨</t>
    <phoneticPr fontId="2"/>
  </si>
  <si>
    <t>送信情報は、本文およびWindows用アプリケーションにより作成されたファイルの添付が可能であることを原則とし、それぞれのアプリケーションで作成したファイル形式やファイル名のまま送受信できるものとする。また、ファイルの複数添付が可能であること。</t>
    <phoneticPr fontId="2"/>
  </si>
  <si>
    <t>全未読メールの一括管理・件名表示ができること。また、自動振り分けをする際には、フォルダ単位で未読メール件数の表示ができること。</t>
    <rPh sb="0" eb="1">
      <t>ゼン</t>
    </rPh>
    <rPh sb="1" eb="3">
      <t>ミドク</t>
    </rPh>
    <rPh sb="7" eb="9">
      <t>イッカツ</t>
    </rPh>
    <rPh sb="9" eb="11">
      <t>カンリ</t>
    </rPh>
    <rPh sb="12" eb="14">
      <t>ケンメイ</t>
    </rPh>
    <rPh sb="14" eb="16">
      <t>ヒョウジ</t>
    </rPh>
    <rPh sb="26" eb="28">
      <t>ジドウ</t>
    </rPh>
    <rPh sb="28" eb="29">
      <t>フ</t>
    </rPh>
    <rPh sb="30" eb="31">
      <t>ワ</t>
    </rPh>
    <rPh sb="35" eb="36">
      <t>サイ</t>
    </rPh>
    <rPh sb="43" eb="45">
      <t>タンイ</t>
    </rPh>
    <rPh sb="46" eb="48">
      <t>ミドク</t>
    </rPh>
    <rPh sb="51" eb="53">
      <t>ケンスウ</t>
    </rPh>
    <rPh sb="54" eb="56">
      <t>ヒョウジ</t>
    </rPh>
    <phoneticPr fontId="2"/>
  </si>
  <si>
    <t>メール閲覧は画面スクロールにより、画面遷移無しに行えること。</t>
    <phoneticPr fontId="2"/>
  </si>
  <si>
    <t>受信メ－ルの添付ファイルは、当該添付ファイルのファイル形式に応じてWindows用アプリケーションが自動的に起動され、別ウィンドウで内容が表示されること。</t>
    <phoneticPr fontId="2"/>
  </si>
  <si>
    <t>送信メール作成時に一時保存が可能なこと。一時保存は手動だけでなく、自動保存も可能なこと。</t>
    <rPh sb="20" eb="22">
      <t>イチジ</t>
    </rPh>
    <rPh sb="22" eb="24">
      <t>ホゾン</t>
    </rPh>
    <rPh sb="25" eb="27">
      <t>シュドウ</t>
    </rPh>
    <rPh sb="33" eb="35">
      <t>ジドウ</t>
    </rPh>
    <rPh sb="35" eb="37">
      <t>ホゾン</t>
    </rPh>
    <rPh sb="38" eb="40">
      <t>カノウ</t>
    </rPh>
    <phoneticPr fontId="2"/>
  </si>
  <si>
    <t>組織メール確認機能</t>
    <rPh sb="0" eb="2">
      <t>ソシキ</t>
    </rPh>
    <rPh sb="5" eb="7">
      <t>カクニン</t>
    </rPh>
    <rPh sb="7" eb="9">
      <t>キノウ</t>
    </rPh>
    <phoneticPr fontId="2"/>
  </si>
  <si>
    <t>組織メールアカウントは、再ログインなしに個人用メールアカウントと同一の画面よりアクセス可能なこと。</t>
    <rPh sb="0" eb="2">
      <t>ソシキ</t>
    </rPh>
    <rPh sb="12" eb="13">
      <t>サイ</t>
    </rPh>
    <phoneticPr fontId="2"/>
  </si>
  <si>
    <t>システム管理者側において、一定期間を経過した古いメールの一括削除ができること。</t>
    <phoneticPr fontId="2"/>
  </si>
  <si>
    <t>予約の変更、削除は、原則的に予約作成者のみが可能であること。</t>
    <phoneticPr fontId="2"/>
  </si>
  <si>
    <t>掲示板の内容表示は、一覧を表示しているウィンドウとは別画面が起動されること。</t>
    <rPh sb="0" eb="3">
      <t>ケイジバン</t>
    </rPh>
    <rPh sb="10" eb="12">
      <t>イチラン</t>
    </rPh>
    <rPh sb="13" eb="15">
      <t>ヒョウジ</t>
    </rPh>
    <rPh sb="26" eb="27">
      <t>ベツ</t>
    </rPh>
    <rPh sb="27" eb="29">
      <t>ガメン</t>
    </rPh>
    <rPh sb="30" eb="32">
      <t>キドウ</t>
    </rPh>
    <phoneticPr fontId="2"/>
  </si>
  <si>
    <t>個人スケジュールがグラフ等により視覚的に表示できること。</t>
    <phoneticPr fontId="2"/>
  </si>
  <si>
    <t>他の利用者からの予約があった場合はポータルに表示されること。</t>
    <rPh sb="0" eb="1">
      <t>ホカ</t>
    </rPh>
    <rPh sb="2" eb="5">
      <t>リヨウシャ</t>
    </rPh>
    <rPh sb="14" eb="16">
      <t>バアイ</t>
    </rPh>
    <rPh sb="22" eb="24">
      <t>ヒョウジ</t>
    </rPh>
    <phoneticPr fontId="2"/>
  </si>
  <si>
    <t>ボタン操作だけで簡単に在席状況を登録できること。</t>
    <rPh sb="3" eb="5">
      <t>ソウサ</t>
    </rPh>
    <rPh sb="8" eb="10">
      <t>カンタン</t>
    </rPh>
    <rPh sb="11" eb="15">
      <t>ザイセキジョウキョウ</t>
    </rPh>
    <rPh sb="16" eb="18">
      <t>トウロク</t>
    </rPh>
    <phoneticPr fontId="2"/>
  </si>
  <si>
    <t>不在者へのメールやメッセージの送信ができること。</t>
    <rPh sb="0" eb="3">
      <t>フザイシャ</t>
    </rPh>
    <rPh sb="15" eb="17">
      <t>ソウシン</t>
    </rPh>
    <phoneticPr fontId="2"/>
  </si>
  <si>
    <t>スケジュール</t>
    <phoneticPr fontId="2"/>
  </si>
  <si>
    <t>掲示板</t>
    <rPh sb="0" eb="3">
      <t>ケイジバン</t>
    </rPh>
    <phoneticPr fontId="2"/>
  </si>
  <si>
    <t>期限が切れているタスクが、アイコン等で目立つようになっていること。</t>
    <phoneticPr fontId="2"/>
  </si>
  <si>
    <t>発信タスクの内容表示は、一覧を表示しているウィンドウとは別画面が起動されること。</t>
    <rPh sb="0" eb="2">
      <t>ハッシン</t>
    </rPh>
    <rPh sb="29" eb="31">
      <t>ガメン</t>
    </rPh>
    <phoneticPr fontId="2"/>
  </si>
  <si>
    <t>ポータル</t>
    <phoneticPr fontId="2"/>
  </si>
  <si>
    <t>ＴｏＤｏ（タスク）</t>
    <phoneticPr fontId="2"/>
  </si>
  <si>
    <t>行事予定</t>
    <rPh sb="0" eb="2">
      <t>ギョウジ</t>
    </rPh>
    <rPh sb="2" eb="4">
      <t>ヨテイ</t>
    </rPh>
    <phoneticPr fontId="2"/>
  </si>
  <si>
    <t>行事予定として全庁、課の予定を管理・表示を行うことができること。</t>
    <rPh sb="0" eb="2">
      <t>ギョウジ</t>
    </rPh>
    <rPh sb="2" eb="4">
      <t>ヨテイ</t>
    </rPh>
    <rPh sb="7" eb="9">
      <t>ゼンチョウ</t>
    </rPh>
    <rPh sb="10" eb="11">
      <t>カ</t>
    </rPh>
    <rPh sb="12" eb="14">
      <t>ヨテイ</t>
    </rPh>
    <phoneticPr fontId="2"/>
  </si>
  <si>
    <t>予定の参照　</t>
    <rPh sb="0" eb="2">
      <t>ヨテイ</t>
    </rPh>
    <phoneticPr fontId="2"/>
  </si>
  <si>
    <t>週表示、月表示が可能であること。</t>
    <rPh sb="0" eb="1">
      <t>シュウ</t>
    </rPh>
    <rPh sb="1" eb="3">
      <t>ヒョウジ</t>
    </rPh>
    <rPh sb="4" eb="5">
      <t>ツキ</t>
    </rPh>
    <rPh sb="5" eb="7">
      <t>ヒョウジ</t>
    </rPh>
    <rPh sb="8" eb="10">
      <t>カノウ</t>
    </rPh>
    <phoneticPr fontId="2"/>
  </si>
  <si>
    <t>カレンダーを複数作成することができること。</t>
    <rPh sb="6" eb="8">
      <t>フクスウ</t>
    </rPh>
    <rPh sb="8" eb="10">
      <t>サクセイ</t>
    </rPh>
    <phoneticPr fontId="2"/>
  </si>
  <si>
    <t>予定の登録　</t>
    <rPh sb="0" eb="2">
      <t>ヨテイ</t>
    </rPh>
    <rPh sb="3" eb="5">
      <t>トウロク</t>
    </rPh>
    <phoneticPr fontId="2"/>
  </si>
  <si>
    <t>カレンダーごとに参照、投稿の権限を組織、グループ単位で設定できること。</t>
    <phoneticPr fontId="2"/>
  </si>
  <si>
    <t>掲示情報には掲示開始日、掲示終了日の設定が可能であること。
また、掲示開始日、終了日は時間、分の指定が可能であること。</t>
    <rPh sb="6" eb="8">
      <t>ケイジ</t>
    </rPh>
    <rPh sb="8" eb="10">
      <t>カイシ</t>
    </rPh>
    <rPh sb="10" eb="11">
      <t>ビ</t>
    </rPh>
    <rPh sb="12" eb="14">
      <t>ケイジ</t>
    </rPh>
    <rPh sb="14" eb="17">
      <t>シュウリョウビ</t>
    </rPh>
    <rPh sb="18" eb="20">
      <t>セッテイ</t>
    </rPh>
    <rPh sb="21" eb="23">
      <t>カノウ</t>
    </rPh>
    <rPh sb="33" eb="35">
      <t>ケイジ</t>
    </rPh>
    <rPh sb="35" eb="37">
      <t>カイシ</t>
    </rPh>
    <rPh sb="37" eb="38">
      <t>ビ</t>
    </rPh>
    <rPh sb="39" eb="42">
      <t>シュウリョウビ</t>
    </rPh>
    <rPh sb="43" eb="45">
      <t>ジカン</t>
    </rPh>
    <rPh sb="46" eb="47">
      <t>フン</t>
    </rPh>
    <rPh sb="48" eb="50">
      <t>シテイ</t>
    </rPh>
    <rPh sb="51" eb="53">
      <t>カノウ</t>
    </rPh>
    <phoneticPr fontId="2"/>
  </si>
  <si>
    <t>記事の文字修飾（文字色、サイズ、太字、下線、インデント、URLリンク）ができること。</t>
    <phoneticPr fontId="2"/>
  </si>
  <si>
    <t>登録情報の内容について文字修飾（文字色、サイズ、太字、下線、インデント、URLリンク）ができること。</t>
    <rPh sb="0" eb="2">
      <t>トウロク</t>
    </rPh>
    <rPh sb="2" eb="4">
      <t>ジョウホウ</t>
    </rPh>
    <rPh sb="5" eb="7">
      <t>ナイヨウ</t>
    </rPh>
    <phoneticPr fontId="2"/>
  </si>
  <si>
    <t>一覧表示上で、期限、表題、発信者などが表示されること。また、それらの表示項目で並べ替えができ、表題や依頼者名で検索できること。</t>
    <rPh sb="0" eb="2">
      <t>イチラン</t>
    </rPh>
    <rPh sb="2" eb="4">
      <t>ヒョウジ</t>
    </rPh>
    <rPh sb="4" eb="5">
      <t>ジョウ</t>
    </rPh>
    <rPh sb="7" eb="9">
      <t>キゲン</t>
    </rPh>
    <rPh sb="10" eb="12">
      <t>ヒョウダイ</t>
    </rPh>
    <rPh sb="13" eb="16">
      <t>ハッシンシャ</t>
    </rPh>
    <rPh sb="19" eb="21">
      <t>ヒョウジ</t>
    </rPh>
    <rPh sb="34" eb="36">
      <t>ヒョウジ</t>
    </rPh>
    <rPh sb="36" eb="38">
      <t>コウモク</t>
    </rPh>
    <rPh sb="39" eb="40">
      <t>ナラ</t>
    </rPh>
    <rPh sb="41" eb="42">
      <t>カ</t>
    </rPh>
    <rPh sb="47" eb="49">
      <t>ヒョウダイ</t>
    </rPh>
    <rPh sb="50" eb="53">
      <t>イライシャ</t>
    </rPh>
    <rPh sb="53" eb="54">
      <t>メイ</t>
    </rPh>
    <rPh sb="55" eb="57">
      <t>ケンサク</t>
    </rPh>
    <phoneticPr fontId="2"/>
  </si>
  <si>
    <t>各機能（掲示板、ToDo、個人スケジュール、施設予約、行事予定、メール）の新着等の情報が表示できること。</t>
    <rPh sb="13" eb="15">
      <t>コジン</t>
    </rPh>
    <phoneticPr fontId="2"/>
  </si>
  <si>
    <t>利用者側での表示設定</t>
    <rPh sb="0" eb="3">
      <t>リヨウシャ</t>
    </rPh>
    <rPh sb="3" eb="4">
      <t>ガワ</t>
    </rPh>
    <rPh sb="8" eb="10">
      <t>セッテイ</t>
    </rPh>
    <phoneticPr fontId="2"/>
  </si>
  <si>
    <t>掲示板は新着として表示させる掲示板の日数を利用者単位で設定できること。</t>
    <rPh sb="0" eb="3">
      <t>ケイジバン</t>
    </rPh>
    <phoneticPr fontId="2"/>
  </si>
  <si>
    <t>スケジュールは日表示、週表示切り替え可能であること。</t>
    <phoneticPr fontId="2"/>
  </si>
  <si>
    <t>行事予定はどのカレンダーを表示するか利用者単位で設定できること。
また、当日から何日間の行事予定をポータルに表示するかを利用者単位で設定できること。</t>
    <rPh sb="0" eb="2">
      <t>ギョウジ</t>
    </rPh>
    <rPh sb="2" eb="4">
      <t>ヨテイ</t>
    </rPh>
    <phoneticPr fontId="2"/>
  </si>
  <si>
    <t>施設の登録</t>
    <rPh sb="0" eb="2">
      <t>シセツ</t>
    </rPh>
    <rPh sb="3" eb="5">
      <t>トウロク</t>
    </rPh>
    <phoneticPr fontId="2"/>
  </si>
  <si>
    <t>管理者により施設の登録が容易に行えること。また、カテゴリに分けて登録できること。</t>
    <rPh sb="0" eb="3">
      <t>カンリシャ</t>
    </rPh>
    <rPh sb="6" eb="8">
      <t>シセツ</t>
    </rPh>
    <rPh sb="9" eb="11">
      <t>トウロク</t>
    </rPh>
    <rPh sb="12" eb="14">
      <t>ヨウイ</t>
    </rPh>
    <rPh sb="15" eb="16">
      <t>オコナ</t>
    </rPh>
    <rPh sb="29" eb="30">
      <t>ワ</t>
    </rPh>
    <rPh sb="32" eb="34">
      <t>トウロク</t>
    </rPh>
    <phoneticPr fontId="2"/>
  </si>
  <si>
    <t>全ユーザで共通利用する情報（定型文例集や各種帳票、通知文、例規集など）を用途や内容ごとにフォルダに分け、情報の共有化・有効活用が容易にできる機能を有すること。</t>
    <phoneticPr fontId="2"/>
  </si>
  <si>
    <t>組織階層・役職階級・その他のグループ（庁舎内・出先など）での複数グループ分けができ、既定グループとして各ユーザが利用できること。</t>
    <phoneticPr fontId="2"/>
  </si>
  <si>
    <t>組織情報、利用者情報管理</t>
    <rPh sb="0" eb="2">
      <t>ソシキ</t>
    </rPh>
    <rPh sb="2" eb="4">
      <t>ジョウホウ</t>
    </rPh>
    <rPh sb="5" eb="8">
      <t>リヨウシャ</t>
    </rPh>
    <rPh sb="8" eb="10">
      <t>ジョウホウ</t>
    </rPh>
    <rPh sb="10" eb="12">
      <t>カンリ</t>
    </rPh>
    <phoneticPr fontId="2"/>
  </si>
  <si>
    <t>利用者情報のマスタについてCSVデータによる一括登録が可能であること。</t>
    <phoneticPr fontId="2"/>
  </si>
  <si>
    <t>種別としてアンケート形式（設問形式）のＴｏＤｏが発信できること。
また、集計結果の結果一覧表示、ＣＳＶダウンロードが可能であること。</t>
    <rPh sb="0" eb="2">
      <t>シュベツ</t>
    </rPh>
    <rPh sb="24" eb="26">
      <t>ハッシン</t>
    </rPh>
    <rPh sb="36" eb="38">
      <t>シュウケイ</t>
    </rPh>
    <rPh sb="38" eb="40">
      <t>ケッカ</t>
    </rPh>
    <rPh sb="41" eb="43">
      <t>ケッカ</t>
    </rPh>
    <rPh sb="43" eb="45">
      <t>イチラン</t>
    </rPh>
    <rPh sb="45" eb="47">
      <t>ヒョウジ</t>
    </rPh>
    <rPh sb="58" eb="60">
      <t>カノウ</t>
    </rPh>
    <phoneticPr fontId="2"/>
  </si>
  <si>
    <t>②</t>
    <phoneticPr fontId="2"/>
  </si>
  <si>
    <t>⑤</t>
    <phoneticPr fontId="2"/>
  </si>
  <si>
    <t>表示レイアウト（表示列数、表示する機能、表示場所）を利用者個人で設定できること。</t>
    <rPh sb="0" eb="2">
      <t>ヒョウジ</t>
    </rPh>
    <rPh sb="8" eb="10">
      <t>ヒョウジ</t>
    </rPh>
    <rPh sb="10" eb="11">
      <t>レツ</t>
    </rPh>
    <rPh sb="11" eb="12">
      <t>スウ</t>
    </rPh>
    <rPh sb="13" eb="15">
      <t>ヒョウジ</t>
    </rPh>
    <rPh sb="17" eb="19">
      <t>キノウ</t>
    </rPh>
    <rPh sb="20" eb="22">
      <t>ヒョウジ</t>
    </rPh>
    <rPh sb="22" eb="24">
      <t>バショ</t>
    </rPh>
    <rPh sb="26" eb="29">
      <t>リヨウシャ</t>
    </rPh>
    <rPh sb="29" eb="31">
      <t>コジン</t>
    </rPh>
    <rPh sb="32" eb="34">
      <t>セッテイ</t>
    </rPh>
    <phoneticPr fontId="2"/>
  </si>
  <si>
    <t>スケジュールについて、承認待ち（仮登録）／却下されたスケジュールの確認が可能であること。
また、承認操作をポータル内で実施できること。</t>
    <rPh sb="11" eb="13">
      <t>ショウニン</t>
    </rPh>
    <rPh sb="13" eb="14">
      <t>マ</t>
    </rPh>
    <rPh sb="16" eb="19">
      <t>カリトウロク</t>
    </rPh>
    <rPh sb="21" eb="23">
      <t>キャッカ</t>
    </rPh>
    <rPh sb="33" eb="35">
      <t>カクニン</t>
    </rPh>
    <rPh sb="36" eb="38">
      <t>カノウ</t>
    </rPh>
    <rPh sb="50" eb="52">
      <t>ソウサ</t>
    </rPh>
    <rPh sb="59" eb="61">
      <t>ジッシ</t>
    </rPh>
    <phoneticPr fontId="2"/>
  </si>
  <si>
    <t>掲示板について、承認待ち／却下されたメッセージの確認が可能であること。
また、承認操作をポータル内で実施できること。</t>
    <rPh sb="0" eb="3">
      <t>ケイジバン</t>
    </rPh>
    <rPh sb="8" eb="10">
      <t>ショウニン</t>
    </rPh>
    <rPh sb="10" eb="11">
      <t>マ</t>
    </rPh>
    <rPh sb="13" eb="15">
      <t>キャッカ</t>
    </rPh>
    <rPh sb="24" eb="26">
      <t>カクニン</t>
    </rPh>
    <rPh sb="27" eb="29">
      <t>カノウ</t>
    </rPh>
    <rPh sb="50" eb="52">
      <t>ジッシ</t>
    </rPh>
    <phoneticPr fontId="2"/>
  </si>
  <si>
    <t>掲示板の開設・設定（カテゴリ、掲示版作成、アクセス権限設定）は、システム管理者が行うこととする。</t>
    <rPh sb="15" eb="17">
      <t>ケイジ</t>
    </rPh>
    <rPh sb="17" eb="18">
      <t>バン</t>
    </rPh>
    <phoneticPr fontId="2"/>
  </si>
  <si>
    <t>掲示板管理者の設定ができ、投稿については掲示板管理者による投稿承認を行う機能を有すること。</t>
    <rPh sb="0" eb="3">
      <t>ケイジバン</t>
    </rPh>
    <rPh sb="3" eb="6">
      <t>カンリシャ</t>
    </rPh>
    <rPh sb="7" eb="9">
      <t>セッテイ</t>
    </rPh>
    <rPh sb="13" eb="15">
      <t>トウコウ</t>
    </rPh>
    <rPh sb="20" eb="23">
      <t>ケイジバン</t>
    </rPh>
    <rPh sb="23" eb="26">
      <t>カンリシャ</t>
    </rPh>
    <rPh sb="29" eb="31">
      <t>トウコウ</t>
    </rPh>
    <rPh sb="31" eb="33">
      <t>ショウニン</t>
    </rPh>
    <rPh sb="34" eb="35">
      <t>オコナ</t>
    </rPh>
    <rPh sb="36" eb="38">
      <t>キノウ</t>
    </rPh>
    <rPh sb="39" eb="40">
      <t>ユウ</t>
    </rPh>
    <phoneticPr fontId="2"/>
  </si>
  <si>
    <t>⑤</t>
    <phoneticPr fontId="2"/>
  </si>
  <si>
    <t>掲示をカテゴリ別に分けて表示できること。</t>
    <phoneticPr fontId="2"/>
  </si>
  <si>
    <t>掲示板のアクセス権限については参照、投稿の権限を組織、グループ単位で設定できること。</t>
    <rPh sb="0" eb="3">
      <t>ケイジバン</t>
    </rPh>
    <rPh sb="15" eb="17">
      <t>サンショウ</t>
    </rPh>
    <rPh sb="18" eb="20">
      <t>トウコウ</t>
    </rPh>
    <rPh sb="21" eb="23">
      <t>ケンゲン</t>
    </rPh>
    <rPh sb="24" eb="26">
      <t>ソシキ</t>
    </rPh>
    <rPh sb="31" eb="33">
      <t>タンイ</t>
    </rPh>
    <rPh sb="34" eb="36">
      <t>セッテイ</t>
    </rPh>
    <phoneticPr fontId="2"/>
  </si>
  <si>
    <t>掲示情報の添付ファイルは、当該添付ファイルの形式に応じてwindows用アプリケーションが自動的に起動され、別画面で内容が表示されること。</t>
    <rPh sb="55" eb="57">
      <t>ガメン</t>
    </rPh>
    <phoneticPr fontId="2"/>
  </si>
  <si>
    <t>新着の掲示内容をポータルに表示できること。</t>
    <rPh sb="0" eb="2">
      <t>シンチャク</t>
    </rPh>
    <phoneticPr fontId="2"/>
  </si>
  <si>
    <t>掲示情報の未読確認ができること。</t>
    <rPh sb="7" eb="9">
      <t>カクニン</t>
    </rPh>
    <phoneticPr fontId="2"/>
  </si>
  <si>
    <t>スケジュールは組織、マイグループで選択表示可能であること。
また、スケジュールの表示を簡単に切り替えることができること。</t>
    <rPh sb="7" eb="9">
      <t>ソシキ</t>
    </rPh>
    <rPh sb="17" eb="19">
      <t>センタク</t>
    </rPh>
    <rPh sb="19" eb="21">
      <t>ヒョウジ</t>
    </rPh>
    <rPh sb="21" eb="23">
      <t>カノウ</t>
    </rPh>
    <rPh sb="40" eb="42">
      <t>ヒョウジ</t>
    </rPh>
    <rPh sb="43" eb="45">
      <t>カンタン</t>
    </rPh>
    <rPh sb="46" eb="47">
      <t>キ</t>
    </rPh>
    <rPh sb="48" eb="49">
      <t>カ</t>
    </rPh>
    <phoneticPr fontId="2"/>
  </si>
  <si>
    <t>行事予定をエクセル形式でダウンロードできること。</t>
    <phoneticPr fontId="2"/>
  </si>
  <si>
    <t>行事の資料を添付ファイルとして登録できること。</t>
  </si>
  <si>
    <t>自分が作業すべきＴｏＤｏと他ユーザへ依頼しているＴｏＤｏが種別により分類できること。</t>
    <rPh sb="0" eb="2">
      <t>ジブン</t>
    </rPh>
    <rPh sb="3" eb="5">
      <t>サギョウ</t>
    </rPh>
    <rPh sb="13" eb="14">
      <t>ホカ</t>
    </rPh>
    <rPh sb="18" eb="20">
      <t>イライ</t>
    </rPh>
    <rPh sb="29" eb="31">
      <t>シュベツ</t>
    </rPh>
    <rPh sb="34" eb="36">
      <t>ブンルイ</t>
    </rPh>
    <phoneticPr fontId="2"/>
  </si>
  <si>
    <t>受信ＴｏＤｏ（自分が作業すべきタスク）</t>
    <rPh sb="0" eb="2">
      <t>ジュシン</t>
    </rPh>
    <rPh sb="7" eb="9">
      <t>ジブン</t>
    </rPh>
    <rPh sb="10" eb="12">
      <t>サギョウ</t>
    </rPh>
    <phoneticPr fontId="2"/>
  </si>
  <si>
    <t>ＴｏＤｏを一覧表示でき、ＴｏＤｏ単位での未読・既読の確認ができること。
また、種別による絞込み表示が可能であること。</t>
    <rPh sb="5" eb="7">
      <t>イチラン</t>
    </rPh>
    <rPh sb="7" eb="9">
      <t>ヒョウジ</t>
    </rPh>
    <phoneticPr fontId="2"/>
  </si>
  <si>
    <t>自分の作業が未完了のＴｏＤｏを一覧表示できること。</t>
    <rPh sb="0" eb="2">
      <t>ジブン</t>
    </rPh>
    <rPh sb="3" eb="5">
      <t>サギョウ</t>
    </rPh>
    <rPh sb="6" eb="7">
      <t>ミ</t>
    </rPh>
    <rPh sb="7" eb="9">
      <t>カンリョウ</t>
    </rPh>
    <rPh sb="15" eb="17">
      <t>イチラン</t>
    </rPh>
    <rPh sb="17" eb="19">
      <t>ヒョウジ</t>
    </rPh>
    <phoneticPr fontId="2"/>
  </si>
  <si>
    <t>期限が切れているＴｏＤｏが、アイコン等で目立つようになっていること。</t>
    <rPh sb="0" eb="2">
      <t>キゲン</t>
    </rPh>
    <rPh sb="3" eb="4">
      <t>キ</t>
    </rPh>
    <rPh sb="18" eb="19">
      <t>トウ</t>
    </rPh>
    <rPh sb="20" eb="22">
      <t>メダ</t>
    </rPh>
    <phoneticPr fontId="2"/>
  </si>
  <si>
    <t>受信ＴｏＤｏの内容表示は、一覧を表示しているウィンドウとは別画面が起動されること。</t>
    <rPh sb="0" eb="2">
      <t>ジュシン</t>
    </rPh>
    <rPh sb="7" eb="9">
      <t>ナイヨウ</t>
    </rPh>
    <rPh sb="9" eb="11">
      <t>ヒョウジ</t>
    </rPh>
    <rPh sb="13" eb="15">
      <t>イチラン</t>
    </rPh>
    <rPh sb="16" eb="18">
      <t>ヒョウジ</t>
    </rPh>
    <rPh sb="29" eb="30">
      <t>ベツ</t>
    </rPh>
    <rPh sb="30" eb="32">
      <t>ガメン</t>
    </rPh>
    <rPh sb="33" eb="35">
      <t>キドウ</t>
    </rPh>
    <phoneticPr fontId="2"/>
  </si>
  <si>
    <t>受信ＴｏＤｏの添付ファイルは、当該添付ファイルのファイル形式に応じてWindows用アプリケーションが自動的に起動され、別ウィンドウで内容が表示されること。</t>
    <rPh sb="0" eb="2">
      <t>ジュシン</t>
    </rPh>
    <rPh sb="7" eb="9">
      <t>テンプ</t>
    </rPh>
    <rPh sb="15" eb="17">
      <t>トウガイ</t>
    </rPh>
    <rPh sb="17" eb="19">
      <t>テンプ</t>
    </rPh>
    <rPh sb="28" eb="30">
      <t>ケイシキ</t>
    </rPh>
    <rPh sb="31" eb="32">
      <t>オウ</t>
    </rPh>
    <rPh sb="41" eb="42">
      <t>ヨウ</t>
    </rPh>
    <rPh sb="51" eb="54">
      <t>ジドウテキ</t>
    </rPh>
    <rPh sb="55" eb="57">
      <t>キドウ</t>
    </rPh>
    <rPh sb="60" eb="61">
      <t>ベツ</t>
    </rPh>
    <rPh sb="67" eb="69">
      <t>ナイヨウ</t>
    </rPh>
    <rPh sb="70" eb="72">
      <t>ヒョウジ</t>
    </rPh>
    <phoneticPr fontId="2"/>
  </si>
  <si>
    <t>自分が作業すべきＴｏＤｏに対して、アウトプットを依頼者に送ることができること。また、アウトプットには添付ファイルを付けることができること。</t>
    <rPh sb="0" eb="2">
      <t>ジブン</t>
    </rPh>
    <rPh sb="3" eb="5">
      <t>サギョウ</t>
    </rPh>
    <rPh sb="13" eb="14">
      <t>タイ</t>
    </rPh>
    <rPh sb="24" eb="27">
      <t>イライシャ</t>
    </rPh>
    <rPh sb="28" eb="29">
      <t>オク</t>
    </rPh>
    <rPh sb="50" eb="52">
      <t>テンプ</t>
    </rPh>
    <rPh sb="57" eb="58">
      <t>ツ</t>
    </rPh>
    <phoneticPr fontId="2"/>
  </si>
  <si>
    <t>アウトプットを送信する際、完了済なのか未完了なのかを指定できること。</t>
    <rPh sb="7" eb="9">
      <t>ソウシン</t>
    </rPh>
    <rPh sb="11" eb="12">
      <t>サイ</t>
    </rPh>
    <rPh sb="13" eb="15">
      <t>カンリョウ</t>
    </rPh>
    <rPh sb="15" eb="16">
      <t>ズミ</t>
    </rPh>
    <rPh sb="19" eb="20">
      <t>ミ</t>
    </rPh>
    <rPh sb="20" eb="22">
      <t>カンリョウ</t>
    </rPh>
    <rPh sb="26" eb="28">
      <t>シテイ</t>
    </rPh>
    <phoneticPr fontId="2"/>
  </si>
  <si>
    <t>発信ＴｏＤｏ（他ユーザへ依頼したタスク）</t>
    <rPh sb="0" eb="2">
      <t>ハッシン</t>
    </rPh>
    <rPh sb="7" eb="8">
      <t>ホカ</t>
    </rPh>
    <rPh sb="12" eb="14">
      <t>イライ</t>
    </rPh>
    <phoneticPr fontId="2"/>
  </si>
  <si>
    <t>ＴｏＤｏを一覧表示でき、状態（全て、一時保存、発信済み、完了）での絞込み表示ができること。
また、種別による絞込み表示が可能であること。</t>
    <rPh sb="5" eb="7">
      <t>イチラン</t>
    </rPh>
    <rPh sb="7" eb="9">
      <t>ヒョウジ</t>
    </rPh>
    <rPh sb="12" eb="14">
      <t>ジョウタイ</t>
    </rPh>
    <rPh sb="15" eb="16">
      <t>スベ</t>
    </rPh>
    <rPh sb="18" eb="20">
      <t>イチジ</t>
    </rPh>
    <rPh sb="20" eb="22">
      <t>ホゾン</t>
    </rPh>
    <rPh sb="23" eb="25">
      <t>ハッシン</t>
    </rPh>
    <rPh sb="25" eb="26">
      <t>ズ</t>
    </rPh>
    <rPh sb="28" eb="30">
      <t>カンリョウ</t>
    </rPh>
    <rPh sb="33" eb="35">
      <t>シボリコ</t>
    </rPh>
    <rPh sb="36" eb="38">
      <t>ヒョウジ</t>
    </rPh>
    <phoneticPr fontId="2"/>
  </si>
  <si>
    <t>発信したＴｏＤｏの内容や添付ファイル等を変更することができること。</t>
    <phoneticPr fontId="2"/>
  </si>
  <si>
    <t>他のユーザへ依頼したＴｏＤｏを一覧表示できること。</t>
    <phoneticPr fontId="2"/>
  </si>
  <si>
    <t>複数ユーザへの発信が可能であること。
受信者に対してＴｏＤｏを受信している受信者全員をの利用情報を表示するか、受信者のみとするか選択可能であること。</t>
    <rPh sb="0" eb="2">
      <t>フクスウ</t>
    </rPh>
    <rPh sb="7" eb="9">
      <t>ハッシン</t>
    </rPh>
    <rPh sb="10" eb="12">
      <t>カノウ</t>
    </rPh>
    <rPh sb="23" eb="24">
      <t>タイ</t>
    </rPh>
    <rPh sb="31" eb="33">
      <t>ジュシン</t>
    </rPh>
    <rPh sb="37" eb="39">
      <t>ジュシン</t>
    </rPh>
    <rPh sb="39" eb="40">
      <t>シャ</t>
    </rPh>
    <rPh sb="40" eb="42">
      <t>ゼンイン</t>
    </rPh>
    <rPh sb="49" eb="51">
      <t>ヒョウジ</t>
    </rPh>
    <rPh sb="55" eb="58">
      <t>ジュシンシャ</t>
    </rPh>
    <rPh sb="64" eb="66">
      <t>センタク</t>
    </rPh>
    <rPh sb="66" eb="68">
      <t>カノウ</t>
    </rPh>
    <phoneticPr fontId="2"/>
  </si>
  <si>
    <t>ＴｏＤｏに対してコメントの追加ができ、添付ファイルの追加が行えること。
また、そのコメントに対する返信が可能であること。</t>
    <rPh sb="5" eb="6">
      <t>タイ</t>
    </rPh>
    <rPh sb="13" eb="15">
      <t>ツイカ</t>
    </rPh>
    <rPh sb="19" eb="21">
      <t>テンプ</t>
    </rPh>
    <rPh sb="26" eb="28">
      <t>ツイカ</t>
    </rPh>
    <rPh sb="29" eb="30">
      <t>オコナ</t>
    </rPh>
    <rPh sb="46" eb="47">
      <t>タイ</t>
    </rPh>
    <rPh sb="49" eb="51">
      <t>ヘンシン</t>
    </rPh>
    <rPh sb="52" eb="54">
      <t>カノウ</t>
    </rPh>
    <phoneticPr fontId="2"/>
  </si>
  <si>
    <t>ＴｏＤｏの受信時、または新着コメントがあるタスクについてポータル上で確認が可能であること。</t>
    <rPh sb="5" eb="7">
      <t>ジュシン</t>
    </rPh>
    <rPh sb="7" eb="8">
      <t>ジ</t>
    </rPh>
    <rPh sb="12" eb="14">
      <t>シンチャク</t>
    </rPh>
    <rPh sb="32" eb="33">
      <t>ジョウ</t>
    </rPh>
    <rPh sb="34" eb="36">
      <t>カクニン</t>
    </rPh>
    <rPh sb="37" eb="39">
      <t>カノウ</t>
    </rPh>
    <phoneticPr fontId="2"/>
  </si>
  <si>
    <t>ＴｏＤｏの閲覧状況、状態、コメント登録状況を一覧表示できること。</t>
    <rPh sb="5" eb="7">
      <t>エツラン</t>
    </rPh>
    <rPh sb="7" eb="9">
      <t>ジョウキョウ</t>
    </rPh>
    <rPh sb="10" eb="12">
      <t>ジョウタイ</t>
    </rPh>
    <rPh sb="17" eb="19">
      <t>トウロク</t>
    </rPh>
    <rPh sb="19" eb="21">
      <t>ジョウキョウ</t>
    </rPh>
    <phoneticPr fontId="2"/>
  </si>
  <si>
    <t>ＴｏＤｏのメッセージのテンプレートを作成することができ、定型の簡易的な決裁に利用することができること。</t>
    <phoneticPr fontId="2"/>
  </si>
  <si>
    <t>システム管理者側において、一定期間を経過した古いＴｏＤｏの一括削除ができること。</t>
    <rPh sb="4" eb="7">
      <t>カンリシャ</t>
    </rPh>
    <rPh sb="7" eb="8">
      <t>ガワ</t>
    </rPh>
    <rPh sb="13" eb="15">
      <t>イッテイ</t>
    </rPh>
    <rPh sb="15" eb="17">
      <t>キカン</t>
    </rPh>
    <rPh sb="18" eb="20">
      <t>ケイカ</t>
    </rPh>
    <rPh sb="22" eb="23">
      <t>フル</t>
    </rPh>
    <rPh sb="29" eb="31">
      <t>イッカツ</t>
    </rPh>
    <rPh sb="31" eb="33">
      <t>サクジョ</t>
    </rPh>
    <phoneticPr fontId="2"/>
  </si>
  <si>
    <t>庁内で日々発生する仕事や作業（ＴｏＤｏ）において、個人のＴｏＤｏ、他ユーザから依頼されたＴｏＤｏおよび複数の他ユーザへ依頼したタスクを管理・表示できるシステムとする。</t>
    <rPh sb="25" eb="27">
      <t>コジン</t>
    </rPh>
    <rPh sb="33" eb="34">
      <t>ホカ</t>
    </rPh>
    <rPh sb="39" eb="41">
      <t>イライ</t>
    </rPh>
    <rPh sb="51" eb="53">
      <t>フクスウ</t>
    </rPh>
    <rPh sb="54" eb="55">
      <t>ホカ</t>
    </rPh>
    <rPh sb="59" eb="61">
      <t>イライ</t>
    </rPh>
    <rPh sb="67" eb="69">
      <t>カンリ</t>
    </rPh>
    <rPh sb="70" eb="72">
      <t>ヒョウジ</t>
    </rPh>
    <phoneticPr fontId="2"/>
  </si>
  <si>
    <t>施設の予約状況がグラフ等により視覚的に表示できること。</t>
    <phoneticPr fontId="2"/>
  </si>
  <si>
    <t>予約時に使用する施設の使用目的について、管理者が任意に追加・登録できること。</t>
    <rPh sb="0" eb="2">
      <t>ヨヤク</t>
    </rPh>
    <rPh sb="2" eb="3">
      <t>ジ</t>
    </rPh>
    <rPh sb="4" eb="6">
      <t>シヨウ</t>
    </rPh>
    <rPh sb="8" eb="10">
      <t>シセツ</t>
    </rPh>
    <rPh sb="11" eb="13">
      <t>シヨウ</t>
    </rPh>
    <rPh sb="13" eb="15">
      <t>モクテキ</t>
    </rPh>
    <rPh sb="20" eb="23">
      <t>カンリシャ</t>
    </rPh>
    <rPh sb="24" eb="26">
      <t>ニンイ</t>
    </rPh>
    <rPh sb="27" eb="29">
      <t>ツイカ</t>
    </rPh>
    <rPh sb="30" eb="32">
      <t>トウロク</t>
    </rPh>
    <phoneticPr fontId="2"/>
  </si>
  <si>
    <t>発信タスクの内容表示により、表示したタスクの受信者の一覧、各受信者の状態(未読、処理中、処理済みなど）、開封日時、各受信者アウトプットの表題などを参照できること。</t>
    <rPh sb="0" eb="2">
      <t>ハッシン</t>
    </rPh>
    <rPh sb="6" eb="8">
      <t>ナイヨウ</t>
    </rPh>
    <rPh sb="8" eb="10">
      <t>ヒョウジ</t>
    </rPh>
    <rPh sb="14" eb="16">
      <t>ヒョウジ</t>
    </rPh>
    <rPh sb="22" eb="25">
      <t>ジュシンシャ</t>
    </rPh>
    <rPh sb="26" eb="28">
      <t>イチラン</t>
    </rPh>
    <rPh sb="29" eb="30">
      <t>カク</t>
    </rPh>
    <rPh sb="30" eb="33">
      <t>ジュシンシャ</t>
    </rPh>
    <rPh sb="34" eb="36">
      <t>ジョウタイ</t>
    </rPh>
    <rPh sb="37" eb="39">
      <t>ミドク</t>
    </rPh>
    <rPh sb="40" eb="43">
      <t>ショリチュウ</t>
    </rPh>
    <rPh sb="44" eb="46">
      <t>ショリ</t>
    </rPh>
    <rPh sb="46" eb="47">
      <t>ズ</t>
    </rPh>
    <rPh sb="52" eb="54">
      <t>カイフウ</t>
    </rPh>
    <rPh sb="54" eb="56">
      <t>ニチジ</t>
    </rPh>
    <rPh sb="57" eb="58">
      <t>カク</t>
    </rPh>
    <rPh sb="58" eb="61">
      <t>ジュシンシャ</t>
    </rPh>
    <rPh sb="68" eb="70">
      <t>ヒョウダイ</t>
    </rPh>
    <rPh sb="73" eb="75">
      <t>サンショウ</t>
    </rPh>
    <phoneticPr fontId="2"/>
  </si>
  <si>
    <t>複数ユーザへ発信されたＴｏＤｏについては、自分以外のユーザの開封状況、開封日時、状態、コメントを参照し確認することが可能であること。</t>
    <rPh sb="6" eb="8">
      <t>ハッシン</t>
    </rPh>
    <rPh sb="35" eb="37">
      <t>カイフウ</t>
    </rPh>
    <rPh sb="37" eb="39">
      <t>ニチジ</t>
    </rPh>
    <phoneticPr fontId="2"/>
  </si>
  <si>
    <t>上位２階層のフォルダについて、参照・書き込み・変更などの権限を設定できること。</t>
    <rPh sb="0" eb="2">
      <t>ジョウイ</t>
    </rPh>
    <rPh sb="3" eb="5">
      <t>カイソウ</t>
    </rPh>
    <rPh sb="15" eb="17">
      <t>サンショウ</t>
    </rPh>
    <rPh sb="18" eb="19">
      <t>カ</t>
    </rPh>
    <rPh sb="20" eb="21">
      <t>コ</t>
    </rPh>
    <rPh sb="23" eb="25">
      <t>ヘンコウ</t>
    </rPh>
    <rPh sb="28" eb="30">
      <t>ケンゲン</t>
    </rPh>
    <phoneticPr fontId="2"/>
  </si>
  <si>
    <t>利用権限にて書き込みを指定された組織、グループは、共通グループ内の利用者の予約の登録、削除、仮予約スケジュールの承認が可能となること。また在席状況も変更可能であること。</t>
    <rPh sb="0" eb="4">
      <t>リヨウケンゲン</t>
    </rPh>
    <rPh sb="6" eb="7">
      <t>カ</t>
    </rPh>
    <rPh sb="8" eb="9">
      <t>コ</t>
    </rPh>
    <rPh sb="11" eb="13">
      <t>シテイ</t>
    </rPh>
    <rPh sb="16" eb="18">
      <t>ソシキ</t>
    </rPh>
    <rPh sb="25" eb="27">
      <t>キョウツウ</t>
    </rPh>
    <rPh sb="31" eb="32">
      <t>ナイ</t>
    </rPh>
    <rPh sb="33" eb="36">
      <t>リヨウシャ</t>
    </rPh>
    <rPh sb="37" eb="39">
      <t>ヨヤク</t>
    </rPh>
    <rPh sb="40" eb="42">
      <t>トウロク</t>
    </rPh>
    <rPh sb="43" eb="45">
      <t>サクジョ</t>
    </rPh>
    <rPh sb="46" eb="47">
      <t>カリ</t>
    </rPh>
    <rPh sb="47" eb="49">
      <t>ヨヤク</t>
    </rPh>
    <rPh sb="56" eb="58">
      <t>ショウニン</t>
    </rPh>
    <rPh sb="59" eb="61">
      <t>カノウ</t>
    </rPh>
    <rPh sb="69" eb="73">
      <t>ザイセキジョウキョウ</t>
    </rPh>
    <rPh sb="74" eb="76">
      <t>ヘンコウ</t>
    </rPh>
    <rPh sb="76" eb="78">
      <t>カノウ</t>
    </rPh>
    <phoneticPr fontId="2"/>
  </si>
  <si>
    <t>管理</t>
    <rPh sb="0" eb="2">
      <t>カンリ</t>
    </rPh>
    <phoneticPr fontId="2"/>
  </si>
  <si>
    <t>予約状況の参照　</t>
    <rPh sb="2" eb="4">
      <t>ジョウキョウ</t>
    </rPh>
    <phoneticPr fontId="2"/>
  </si>
  <si>
    <t>承認</t>
    <rPh sb="0" eb="2">
      <t>ショウニン</t>
    </rPh>
    <phoneticPr fontId="2"/>
  </si>
  <si>
    <t>報告書</t>
    <rPh sb="0" eb="3">
      <t>ホウコクショ</t>
    </rPh>
    <phoneticPr fontId="2"/>
  </si>
  <si>
    <t>登録した報告書を印刷可能なこと。</t>
    <rPh sb="0" eb="2">
      <t>トウロク</t>
    </rPh>
    <rPh sb="4" eb="7">
      <t>ホウコクショ</t>
    </rPh>
    <rPh sb="8" eb="10">
      <t>インサツ</t>
    </rPh>
    <rPh sb="10" eb="12">
      <t>カノウ</t>
    </rPh>
    <phoneticPr fontId="2"/>
  </si>
  <si>
    <t>公用車予約</t>
    <rPh sb="0" eb="3">
      <t>コウヨウシャ</t>
    </rPh>
    <rPh sb="3" eb="5">
      <t>ヨヤク</t>
    </rPh>
    <phoneticPr fontId="2"/>
  </si>
  <si>
    <t>(5)</t>
    <phoneticPr fontId="2"/>
  </si>
  <si>
    <t>(6)</t>
    <phoneticPr fontId="2"/>
  </si>
  <si>
    <t>(7)</t>
    <phoneticPr fontId="2"/>
  </si>
  <si>
    <t>(8)</t>
    <phoneticPr fontId="2"/>
  </si>
  <si>
    <t>(9)</t>
    <phoneticPr fontId="2"/>
  </si>
  <si>
    <t>(10)</t>
    <phoneticPr fontId="2"/>
  </si>
  <si>
    <t>(11)</t>
    <phoneticPr fontId="2"/>
  </si>
  <si>
    <t>役職について兼務の設定が可能であること。</t>
    <rPh sb="0" eb="2">
      <t>ヤクショク</t>
    </rPh>
    <rPh sb="6" eb="8">
      <t>ケンム</t>
    </rPh>
    <rPh sb="9" eb="11">
      <t>セッテイ</t>
    </rPh>
    <rPh sb="12" eb="14">
      <t>カノウ</t>
    </rPh>
    <phoneticPr fontId="2"/>
  </si>
  <si>
    <t>メッセージの参照回数が一覧に表示されること。</t>
  </si>
  <si>
    <t>記事登録者にメール返信、または内容をメールとして転送が可能であること。</t>
    <phoneticPr fontId="2"/>
  </si>
  <si>
    <t>印刷用の専用画面が表示できること。</t>
    <phoneticPr fontId="2"/>
  </si>
  <si>
    <t>施設予約と連動し、同時に人・施設・備品等の一括処理ができること。</t>
  </si>
  <si>
    <t>利用者の情報（氏名、フリガナ、性別、従業員番号、電話番号、備考、役職）を参照可能であること。</t>
    <rPh sb="0" eb="3">
      <t>リヨウシャ</t>
    </rPh>
    <rPh sb="4" eb="6">
      <t>ジョウホウ</t>
    </rPh>
    <rPh sb="7" eb="9">
      <t>シメイ</t>
    </rPh>
    <rPh sb="15" eb="17">
      <t>セイベツ</t>
    </rPh>
    <rPh sb="18" eb="21">
      <t>ジュウギョウイン</t>
    </rPh>
    <rPh sb="21" eb="23">
      <t>バンゴウ</t>
    </rPh>
    <rPh sb="24" eb="26">
      <t>デンワ</t>
    </rPh>
    <rPh sb="26" eb="28">
      <t>バンゴウ</t>
    </rPh>
    <rPh sb="29" eb="31">
      <t>ビコウ</t>
    </rPh>
    <rPh sb="32" eb="34">
      <t>ヤクショク</t>
    </rPh>
    <rPh sb="36" eb="38">
      <t>サンショウ</t>
    </rPh>
    <rPh sb="38" eb="40">
      <t>カノウ</t>
    </rPh>
    <phoneticPr fontId="2"/>
  </si>
  <si>
    <t>スケジュールからメール発信が可能であること。</t>
    <rPh sb="11" eb="13">
      <t>ハッシン</t>
    </rPh>
    <rPh sb="14" eb="16">
      <t>カノウ</t>
    </rPh>
    <phoneticPr fontId="2"/>
  </si>
  <si>
    <t>スケジュールからToDo発信が可能であること。</t>
    <phoneticPr fontId="2"/>
  </si>
  <si>
    <t>個人単位に初期の表示形式（月表示、週表示、日表示）の設定ができること。</t>
    <rPh sb="0" eb="2">
      <t>コジン</t>
    </rPh>
    <rPh sb="2" eb="4">
      <t>タンイ</t>
    </rPh>
    <rPh sb="5" eb="7">
      <t>ショキ</t>
    </rPh>
    <rPh sb="8" eb="10">
      <t>ヒョウジ</t>
    </rPh>
    <rPh sb="13" eb="14">
      <t>ツキ</t>
    </rPh>
    <rPh sb="14" eb="16">
      <t>ヒョウジ</t>
    </rPh>
    <rPh sb="17" eb="18">
      <t>シュウ</t>
    </rPh>
    <rPh sb="18" eb="20">
      <t>ヒョウジ</t>
    </rPh>
    <rPh sb="21" eb="22">
      <t>ニチ</t>
    </rPh>
    <rPh sb="22" eb="24">
      <t>ヒョウジ</t>
    </rPh>
    <rPh sb="26" eb="28">
      <t>セッテイ</t>
    </rPh>
    <phoneticPr fontId="2"/>
  </si>
  <si>
    <t>会議等で利用する文書などのファイル添付が可能なこと。</t>
    <phoneticPr fontId="2"/>
  </si>
  <si>
    <t>仮登録の予定一覧を表示できること。</t>
    <rPh sb="0" eb="3">
      <t>カリトウロク</t>
    </rPh>
    <rPh sb="4" eb="6">
      <t>ヨテイ</t>
    </rPh>
    <rPh sb="6" eb="8">
      <t>イチラン</t>
    </rPh>
    <rPh sb="9" eb="11">
      <t>ヒョウジ</t>
    </rPh>
    <phoneticPr fontId="2"/>
  </si>
  <si>
    <t>個人の予約状況を参照可能であること。</t>
    <rPh sb="0" eb="2">
      <t>コジン</t>
    </rPh>
    <rPh sb="3" eb="5">
      <t>ヨヤク</t>
    </rPh>
    <rPh sb="5" eb="7">
      <t>ジョウキョウ</t>
    </rPh>
    <rPh sb="8" eb="10">
      <t>サンショウ</t>
    </rPh>
    <rPh sb="10" eb="12">
      <t>カノウ</t>
    </rPh>
    <phoneticPr fontId="2"/>
  </si>
  <si>
    <t>カテゴリを指定して予約状況を参照可能であること。</t>
    <rPh sb="5" eb="7">
      <t>シテイ</t>
    </rPh>
    <rPh sb="9" eb="11">
      <t>ヨヤク</t>
    </rPh>
    <rPh sb="11" eb="13">
      <t>ジョウキョウ</t>
    </rPh>
    <rPh sb="14" eb="16">
      <t>サンショウ</t>
    </rPh>
    <rPh sb="16" eb="18">
      <t>カノウ</t>
    </rPh>
    <phoneticPr fontId="2"/>
  </si>
  <si>
    <t>予約単位グループを作成可能であること。</t>
    <rPh sb="0" eb="2">
      <t>ヨヤク</t>
    </rPh>
    <rPh sb="2" eb="4">
      <t>タンイ</t>
    </rPh>
    <rPh sb="9" eb="11">
      <t>サクセイ</t>
    </rPh>
    <rPh sb="11" eb="13">
      <t>カノウ</t>
    </rPh>
    <phoneticPr fontId="2"/>
  </si>
  <si>
    <t>以下の項目の管理が可能であること。
保管場所、購入年月日、リース満了日、任意保険満了日、車検年月日、車両イメージ（画像）、最大乗員、予約不可期間、走行距離数、オイル交換距離数、オイル交換日、備考、承認要否、報告書提出要否、報告書承認要否</t>
    <rPh sb="0" eb="2">
      <t>イカ</t>
    </rPh>
    <rPh sb="3" eb="5">
      <t>コウモク</t>
    </rPh>
    <rPh sb="6" eb="8">
      <t>カンリ</t>
    </rPh>
    <rPh sb="9" eb="11">
      <t>カノウ</t>
    </rPh>
    <phoneticPr fontId="2"/>
  </si>
  <si>
    <t>報告書には以下の項目を登録可能なこと。
使用年月日日時、目的、経路、同乗者、その他同乗者、使用車種、乗車人員、車両状態、備考、ファイル、乗車時メータ、降車時メータ、残燃料量（％）、給油量、経費</t>
    <rPh sb="0" eb="3">
      <t>ホウコクショ</t>
    </rPh>
    <rPh sb="5" eb="7">
      <t>イカ</t>
    </rPh>
    <rPh sb="8" eb="10">
      <t>コウモク</t>
    </rPh>
    <phoneticPr fontId="2"/>
  </si>
  <si>
    <t>運行後報告書が登録可能なこと。</t>
    <rPh sb="0" eb="2">
      <t>ウンコウ</t>
    </rPh>
    <rPh sb="2" eb="3">
      <t>ゴ</t>
    </rPh>
    <rPh sb="3" eb="6">
      <t>ホウコクショ</t>
    </rPh>
    <rPh sb="7" eb="9">
      <t>トウロク</t>
    </rPh>
    <rPh sb="9" eb="11">
      <t>カノウ</t>
    </rPh>
    <phoneticPr fontId="2"/>
  </si>
  <si>
    <t>承認有りを選択した公用車は承認が必要なこと。</t>
    <rPh sb="0" eb="2">
      <t>ショウニン</t>
    </rPh>
    <rPh sb="2" eb="3">
      <t>ア</t>
    </rPh>
    <rPh sb="5" eb="7">
      <t>センタク</t>
    </rPh>
    <rPh sb="9" eb="12">
      <t>コウヨウシャ</t>
    </rPh>
    <rPh sb="13" eb="15">
      <t>ショウニン</t>
    </rPh>
    <rPh sb="16" eb="18">
      <t>ヒツヨウ</t>
    </rPh>
    <phoneticPr fontId="2"/>
  </si>
  <si>
    <t>予約方法および削除方法はスケジュールと同等の機能を有すること。</t>
    <rPh sb="0" eb="2">
      <t>ヨヤク</t>
    </rPh>
    <rPh sb="2" eb="4">
      <t>ホウホウ</t>
    </rPh>
    <rPh sb="7" eb="9">
      <t>サクジョ</t>
    </rPh>
    <rPh sb="9" eb="11">
      <t>ホウホウ</t>
    </rPh>
    <rPh sb="19" eb="21">
      <t>ドウトウ</t>
    </rPh>
    <rPh sb="22" eb="24">
      <t>キノウ</t>
    </rPh>
    <rPh sb="25" eb="26">
      <t>ユウ</t>
    </rPh>
    <phoneticPr fontId="2"/>
  </si>
  <si>
    <t>共通グループに利用権限(組織、権限グループ)を設定できること。</t>
    <rPh sb="0" eb="2">
      <t>キョウツウ</t>
    </rPh>
    <rPh sb="7" eb="9">
      <t>リヨウ</t>
    </rPh>
    <rPh sb="9" eb="11">
      <t>ケンゲン</t>
    </rPh>
    <rPh sb="12" eb="14">
      <t>ソシキ</t>
    </rPh>
    <rPh sb="15" eb="17">
      <t>ケンゲン</t>
    </rPh>
    <phoneticPr fontId="2"/>
  </si>
  <si>
    <t>重要メッセージには重要マークの付加が可能であること。
また、一覧上で重要マークの確認が可能であること。</t>
    <rPh sb="30" eb="32">
      <t>イチラン</t>
    </rPh>
    <rPh sb="32" eb="33">
      <t>ジョウ</t>
    </rPh>
    <rPh sb="34" eb="36">
      <t>ジュウヨウ</t>
    </rPh>
    <rPh sb="40" eb="42">
      <t>カクニン</t>
    </rPh>
    <rPh sb="43" eb="45">
      <t>カノウ</t>
    </rPh>
    <phoneticPr fontId="2"/>
  </si>
  <si>
    <t>ログイン直後のメニューの上部に、ログインしているユーザ名が表示できること。</t>
    <phoneticPr fontId="2"/>
  </si>
  <si>
    <t>(14)</t>
    <phoneticPr fontId="2"/>
  </si>
  <si>
    <t>新着通知機能</t>
    <rPh sb="0" eb="2">
      <t>シンチャク</t>
    </rPh>
    <rPh sb="2" eb="4">
      <t>ツウチ</t>
    </rPh>
    <rPh sb="4" eb="6">
      <t>キノウ</t>
    </rPh>
    <phoneticPr fontId="2"/>
  </si>
  <si>
    <t>LGWANメールの識別</t>
    <rPh sb="9" eb="11">
      <t>シキベツ</t>
    </rPh>
    <phoneticPr fontId="2"/>
  </si>
  <si>
    <t>⑤</t>
    <phoneticPr fontId="2"/>
  </si>
  <si>
    <t>お知らせ等の「バナー」を添付できること。</t>
    <rPh sb="1" eb="2">
      <t>シ</t>
    </rPh>
    <rPh sb="4" eb="5">
      <t>トウ</t>
    </rPh>
    <rPh sb="12" eb="14">
      <t>テンプ</t>
    </rPh>
    <phoneticPr fontId="2"/>
  </si>
  <si>
    <t>一覧の各項目でソートができること。</t>
  </si>
  <si>
    <t>(12)</t>
    <phoneticPr fontId="2"/>
  </si>
  <si>
    <t>電子会議室</t>
    <rPh sb="0" eb="2">
      <t>デンシ</t>
    </rPh>
    <rPh sb="2" eb="5">
      <t>カイギシツ</t>
    </rPh>
    <phoneticPr fontId="2"/>
  </si>
  <si>
    <t>(13)</t>
    <phoneticPr fontId="2"/>
  </si>
  <si>
    <t>④</t>
    <phoneticPr fontId="2"/>
  </si>
  <si>
    <t>他システム連携機能</t>
    <rPh sb="0" eb="1">
      <t>タ</t>
    </rPh>
    <rPh sb="5" eb="7">
      <t>レンケイ</t>
    </rPh>
    <rPh sb="7" eb="9">
      <t>キノウ</t>
    </rPh>
    <phoneticPr fontId="2"/>
  </si>
  <si>
    <t>管理機能</t>
    <rPh sb="0" eb="2">
      <t>カンリ</t>
    </rPh>
    <rPh sb="2" eb="4">
      <t>キノウ</t>
    </rPh>
    <phoneticPr fontId="2"/>
  </si>
  <si>
    <t>入力したスケジュールを確認できるユーザをユーザにて設定できること。</t>
    <phoneticPr fontId="2"/>
  </si>
  <si>
    <t>自身の予約した設備が一覧で表示し確認が出来ること。</t>
    <phoneticPr fontId="2"/>
  </si>
  <si>
    <t>⑩</t>
    <phoneticPr fontId="2"/>
  </si>
  <si>
    <t>⑪</t>
    <phoneticPr fontId="2"/>
  </si>
  <si>
    <t>⑫</t>
    <phoneticPr fontId="2"/>
  </si>
  <si>
    <t>対応可否</t>
    <phoneticPr fontId="2"/>
  </si>
  <si>
    <t>ﾊﾟｯｹｰｼﾞでの
対応</t>
    <phoneticPr fontId="2"/>
  </si>
  <si>
    <t>コメント</t>
    <phoneticPr fontId="2"/>
  </si>
  <si>
    <t>○:対応可
△:一部制限
   付対応可
×:対応不可</t>
    <rPh sb="2" eb="4">
      <t>タイオウ</t>
    </rPh>
    <rPh sb="4" eb="5">
      <t>カ</t>
    </rPh>
    <rPh sb="8" eb="10">
      <t>イチブ</t>
    </rPh>
    <rPh sb="10" eb="12">
      <t>セイゲン</t>
    </rPh>
    <rPh sb="16" eb="17">
      <t>ツ</t>
    </rPh>
    <rPh sb="17" eb="19">
      <t>タイオウ</t>
    </rPh>
    <rPh sb="19" eb="20">
      <t>カ</t>
    </rPh>
    <rPh sb="23" eb="25">
      <t>タイオウ</t>
    </rPh>
    <rPh sb="25" eb="27">
      <t>フカ</t>
    </rPh>
    <phoneticPr fontId="2"/>
  </si>
  <si>
    <t>○:標準機能
△:ｶｽﾀﾏｲｽﾞ
　 対応
×:該当機能
　 なし</t>
    <rPh sb="2" eb="4">
      <t>ヒョウジュン</t>
    </rPh>
    <rPh sb="4" eb="6">
      <t>キノウ</t>
    </rPh>
    <rPh sb="19" eb="21">
      <t>タイオウ</t>
    </rPh>
    <rPh sb="24" eb="26">
      <t>ガイトウ</t>
    </rPh>
    <rPh sb="26" eb="28">
      <t>キノウ</t>
    </rPh>
    <phoneticPr fontId="2"/>
  </si>
  <si>
    <t>ポータルにて以下の確認が可能であること。
報告書未作成の予約の有無
本日の予約
報告書承認待ちの予約の有無
承認待ちの予約の有無
自分が運転手に設定された予約の有無
承認・却下された予約の有無
自分以外の人に削除された予約の有無
オイル交換距離数が近い公用車の有無
車検日が近い公用車の有無
リース満了日が近い公用車の有無
ポータルから承認却下が可能</t>
    <rPh sb="6" eb="8">
      <t>イカ</t>
    </rPh>
    <rPh sb="9" eb="11">
      <t>カクニン</t>
    </rPh>
    <rPh sb="12" eb="14">
      <t>カノウ</t>
    </rPh>
    <phoneticPr fontId="2"/>
  </si>
  <si>
    <r>
      <rPr>
        <sz val="8"/>
        <color theme="1"/>
        <rFont val="ＭＳ 明朝"/>
        <family val="1"/>
        <charset val="128"/>
      </rPr>
      <t>検索範囲、期間、種別、状態、タイトル、登録者を検索条件として登録情</t>
    </r>
    <r>
      <rPr>
        <sz val="8"/>
        <rFont val="ＭＳ 明朝"/>
        <family val="1"/>
        <charset val="128"/>
      </rPr>
      <t>報を検索できること。</t>
    </r>
    <rPh sb="0" eb="2">
      <t>ケンサク</t>
    </rPh>
    <rPh sb="2" eb="4">
      <t>ハンイ</t>
    </rPh>
    <rPh sb="5" eb="7">
      <t>キカン</t>
    </rPh>
    <rPh sb="8" eb="10">
      <t>シュベツ</t>
    </rPh>
    <rPh sb="11" eb="13">
      <t>ジョウタイ</t>
    </rPh>
    <rPh sb="19" eb="21">
      <t>トウロク</t>
    </rPh>
    <rPh sb="21" eb="22">
      <t>シャ</t>
    </rPh>
    <rPh sb="30" eb="32">
      <t>トウロク</t>
    </rPh>
    <phoneticPr fontId="2"/>
  </si>
  <si>
    <r>
      <t>使用年月日時分、目的、経路、使用責任者、同乗者</t>
    </r>
    <r>
      <rPr>
        <sz val="8"/>
        <rFont val="ＭＳ 明朝"/>
        <family val="1"/>
        <charset val="128"/>
      </rPr>
      <t>、その他同乗者（フリーフォーマット）、使用車種、乗車人数、備考、添付ファイルが登録可能なこと。</t>
    </r>
    <rPh sb="55" eb="57">
      <t>テンプ</t>
    </rPh>
    <rPh sb="62" eb="64">
      <t>トウロク</t>
    </rPh>
    <rPh sb="64" eb="66">
      <t>カノウ</t>
    </rPh>
    <phoneticPr fontId="2"/>
  </si>
  <si>
    <t>アドレス帳には、利用者情報で設定されたマイグループや共通グループ、組織がそのまま表示されること。</t>
    <rPh sb="4" eb="5">
      <t>チョウ</t>
    </rPh>
    <rPh sb="8" eb="11">
      <t>リヨウシャ</t>
    </rPh>
    <rPh sb="11" eb="13">
      <t>ジョウホウ</t>
    </rPh>
    <rPh sb="14" eb="16">
      <t>セッテイ</t>
    </rPh>
    <rPh sb="26" eb="28">
      <t>キョウツウ</t>
    </rPh>
    <rPh sb="33" eb="35">
      <t>ソシキ</t>
    </rPh>
    <rPh sb="40" eb="42">
      <t>ヒョウジ</t>
    </rPh>
    <phoneticPr fontId="2"/>
  </si>
  <si>
    <t>利用者毎に、外部アドレスへの送信可否制限が出来ること。</t>
    <rPh sb="0" eb="3">
      <t>リヨウシャ</t>
    </rPh>
    <rPh sb="3" eb="4">
      <t>ゴト</t>
    </rPh>
    <rPh sb="6" eb="8">
      <t>ガイブ</t>
    </rPh>
    <rPh sb="14" eb="16">
      <t>ソウシン</t>
    </rPh>
    <rPh sb="16" eb="18">
      <t>カヒ</t>
    </rPh>
    <rPh sb="18" eb="20">
      <t>セイゲン</t>
    </rPh>
    <rPh sb="21" eb="23">
      <t>デキ</t>
    </rPh>
    <phoneticPr fontId="2"/>
  </si>
  <si>
    <t>③</t>
    <phoneticPr fontId="2"/>
  </si>
  <si>
    <t>④</t>
    <phoneticPr fontId="2"/>
  </si>
  <si>
    <t>①</t>
    <phoneticPr fontId="2"/>
  </si>
  <si>
    <t>①</t>
    <phoneticPr fontId="2"/>
  </si>
  <si>
    <t>②</t>
    <phoneticPr fontId="2"/>
  </si>
  <si>
    <t>③</t>
    <phoneticPr fontId="2"/>
  </si>
  <si>
    <t>⑥</t>
    <phoneticPr fontId="2"/>
  </si>
  <si>
    <t>⑦</t>
    <phoneticPr fontId="2"/>
  </si>
  <si>
    <t>数字入力等の入力制限以外の箇所では、髙:"はしごだか"、﨑："たつさき" 等の環境依存文字や半角記号（‘ % * $ “ 等）の入力ができること。</t>
    <rPh sb="0" eb="2">
      <t>スウジ</t>
    </rPh>
    <rPh sb="2" eb="4">
      <t>ニュウリョク</t>
    </rPh>
    <rPh sb="4" eb="5">
      <t>トウ</t>
    </rPh>
    <rPh sb="6" eb="8">
      <t>ニュウリョク</t>
    </rPh>
    <rPh sb="8" eb="10">
      <t>セイゲン</t>
    </rPh>
    <rPh sb="10" eb="12">
      <t>イガイ</t>
    </rPh>
    <rPh sb="13" eb="15">
      <t>カショ</t>
    </rPh>
    <rPh sb="39" eb="41">
      <t>カンキョウ</t>
    </rPh>
    <rPh sb="41" eb="43">
      <t>イゾン</t>
    </rPh>
    <rPh sb="43" eb="45">
      <t>モジ</t>
    </rPh>
    <phoneticPr fontId="2"/>
  </si>
  <si>
    <t>フォルダを指定してタイトル、内容、添付ファイル名、登録者で登録情報の検索ができること。
また、サブフォルダを含めた検索、全フォルダからの検索も可能であること。</t>
    <rPh sb="5" eb="7">
      <t>シテイ</t>
    </rPh>
    <rPh sb="14" eb="16">
      <t>ナイヨウ</t>
    </rPh>
    <rPh sb="17" eb="19">
      <t>テンプ</t>
    </rPh>
    <rPh sb="23" eb="24">
      <t>メイ</t>
    </rPh>
    <rPh sb="54" eb="55">
      <t>フク</t>
    </rPh>
    <rPh sb="57" eb="59">
      <t>ケンサク</t>
    </rPh>
    <rPh sb="60" eb="61">
      <t>ゼン</t>
    </rPh>
    <rPh sb="68" eb="70">
      <t>ケンサク</t>
    </rPh>
    <rPh sb="71" eb="73">
      <t>カノウ</t>
    </rPh>
    <phoneticPr fontId="2"/>
  </si>
  <si>
    <t>複数の添付ファイルを、タイトル、内容と共に登録可能であること。</t>
    <rPh sb="0" eb="2">
      <t>フクスウ</t>
    </rPh>
    <rPh sb="3" eb="5">
      <t>テンプ</t>
    </rPh>
    <rPh sb="16" eb="18">
      <t>ナイヨウ</t>
    </rPh>
    <rPh sb="19" eb="20">
      <t>トモ</t>
    </rPh>
    <rPh sb="21" eb="23">
      <t>トウロク</t>
    </rPh>
    <rPh sb="23" eb="25">
      <t>カノウ</t>
    </rPh>
    <phoneticPr fontId="2"/>
  </si>
  <si>
    <t>版数管理方法</t>
    <rPh sb="0" eb="2">
      <t>ハンスウ</t>
    </rPh>
    <rPh sb="2" eb="4">
      <t>カンリ</t>
    </rPh>
    <rPh sb="4" eb="6">
      <t>ホウホウ</t>
    </rPh>
    <phoneticPr fontId="2"/>
  </si>
  <si>
    <t>毎週、1週間などの繰り返し日を簡単に指定できること。</t>
    <rPh sb="0" eb="2">
      <t>マイシュウ</t>
    </rPh>
    <rPh sb="4" eb="6">
      <t>シュウカン</t>
    </rPh>
    <rPh sb="9" eb="10">
      <t>ク</t>
    </rPh>
    <rPh sb="11" eb="12">
      <t>カエ</t>
    </rPh>
    <rPh sb="13" eb="14">
      <t>ヒ</t>
    </rPh>
    <rPh sb="15" eb="17">
      <t>カンタン</t>
    </rPh>
    <rPh sb="18" eb="20">
      <t>シテイ</t>
    </rPh>
    <phoneticPr fontId="2"/>
  </si>
  <si>
    <t>毎週、1週間などの繰り返し日を簡単に指定できること。</t>
    <rPh sb="0" eb="2">
      <t>マイシュウ</t>
    </rPh>
    <rPh sb="4" eb="6">
      <t>シュウカン</t>
    </rPh>
    <rPh sb="9" eb="10">
      <t>ク</t>
    </rPh>
    <rPh sb="11" eb="12">
      <t>カエ</t>
    </rPh>
    <rPh sb="13" eb="14">
      <t>ビ</t>
    </rPh>
    <rPh sb="15" eb="17">
      <t>カンタン</t>
    </rPh>
    <rPh sb="18" eb="20">
      <t>シテイ</t>
    </rPh>
    <phoneticPr fontId="2"/>
  </si>
  <si>
    <t>受信ＴｏＤｏの添付ファイルを端末機のハードディスクや外部媒体へ保存できること。</t>
    <rPh sb="0" eb="2">
      <t>ジュシン</t>
    </rPh>
    <rPh sb="7" eb="9">
      <t>テンプ</t>
    </rPh>
    <rPh sb="14" eb="16">
      <t>タンマツ</t>
    </rPh>
    <rPh sb="16" eb="17">
      <t>キ</t>
    </rPh>
    <rPh sb="31" eb="33">
      <t>ホゾン</t>
    </rPh>
    <phoneticPr fontId="2"/>
  </si>
  <si>
    <t>☆</t>
  </si>
  <si>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</si>
  <si>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</si>
  <si>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</si>
  <si>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</si>
  <si>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</si>
  <si>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</si>
  <si>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</si>
  <si>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</si>
  <si>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</si>
  <si>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</si>
  <si>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</si>
  <si>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</si>
  <si>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要求機能内容等</t>
    <rPh sb="0" eb="2">
      <t>ヨウキュウ</t>
    </rPh>
    <rPh sb="2" eb="4">
      <t>キノウ</t>
    </rPh>
    <rPh sb="4" eb="6">
      <t>ナイヨウ</t>
    </rPh>
    <rPh sb="6" eb="7">
      <t>トウ</t>
    </rPh>
    <phoneticPr fontId="2"/>
  </si>
  <si>
    <t>四役スケジュール</t>
    <rPh sb="0" eb="1">
      <t>ヨン</t>
    </rPh>
    <phoneticPr fontId="2"/>
  </si>
  <si>
    <t>四役のスケジュールを公開できる機能とする。</t>
    <rPh sb="0" eb="1">
      <t>ヨン</t>
    </rPh>
    <rPh sb="10" eb="12">
      <t>コウカイ</t>
    </rPh>
    <rPh sb="15" eb="17">
      <t>キノウ</t>
    </rPh>
    <phoneticPr fontId="2"/>
  </si>
  <si>
    <t>管理者が四役(特定利用者)のスケジュールを一括で表示するための共通グループを作成できること。</t>
    <rPh sb="0" eb="3">
      <t>カンリシャ</t>
    </rPh>
    <rPh sb="4" eb="5">
      <t>ヨン</t>
    </rPh>
    <rPh sb="7" eb="9">
      <t>トクテイ</t>
    </rPh>
    <rPh sb="9" eb="12">
      <t>リヨウシャ</t>
    </rPh>
    <rPh sb="21" eb="23">
      <t>イッカツ</t>
    </rPh>
    <rPh sb="24" eb="26">
      <t>ヒョウジ</t>
    </rPh>
    <rPh sb="31" eb="33">
      <t>キョウツウ</t>
    </rPh>
    <rPh sb="38" eb="40">
      <t>サクセイ</t>
    </rPh>
    <phoneticPr fontId="2"/>
  </si>
  <si>
    <t xml:space="preserve">スケジュール機能とは別に、四役スケジュールとしてメニューを表示することができること。 </t>
    <rPh sb="6" eb="8">
      <t>キノウ</t>
    </rPh>
    <rPh sb="10" eb="11">
      <t>ベツ</t>
    </rPh>
    <rPh sb="29" eb="31">
      <t>ヒョウジ</t>
    </rPh>
    <phoneticPr fontId="2"/>
  </si>
  <si>
    <t>LGWANメール、イントラメール、インターネットメールをメール一覧上で簡単に判別することができること。</t>
    <rPh sb="35" eb="37">
      <t>カンタン</t>
    </rPh>
    <rPh sb="38" eb="40">
      <t>ハンベツ</t>
    </rPh>
    <phoneticPr fontId="2"/>
  </si>
  <si>
    <t>２．システム仕様</t>
    <phoneticPr fontId="2"/>
  </si>
  <si>
    <t>掲示板本文で検索ができること。</t>
    <rPh sb="0" eb="2">
      <t>ケイジ</t>
    </rPh>
    <rPh sb="2" eb="3">
      <t>イタ</t>
    </rPh>
    <rPh sb="3" eb="5">
      <t>ホンブン</t>
    </rPh>
    <rPh sb="6" eb="8">
      <t>ケンサク</t>
    </rPh>
    <phoneticPr fontId="2"/>
  </si>
  <si>
    <t>掲示内容を印刷することができること。</t>
    <rPh sb="0" eb="2">
      <t>ケイジ</t>
    </rPh>
    <rPh sb="2" eb="4">
      <t>ナイヨウ</t>
    </rPh>
    <rPh sb="5" eb="7">
      <t>インサツ</t>
    </rPh>
    <phoneticPr fontId="2"/>
  </si>
  <si>
    <t>管理者において、掲示期限の経過した掲示内容を削除できること。</t>
    <rPh sb="0" eb="2">
      <t>カンリ</t>
    </rPh>
    <phoneticPr fontId="2"/>
  </si>
  <si>
    <t>ＣＳＶファイルに出力出来ること。またCSVファイルから登録ができること。</t>
    <rPh sb="27" eb="29">
      <t>トウロク</t>
    </rPh>
    <phoneticPr fontId="2"/>
  </si>
  <si>
    <t>参照・作成・更新・削除の利用許可(権限)設定ができること。</t>
    <rPh sb="0" eb="2">
      <t>サンショウ</t>
    </rPh>
    <rPh sb="3" eb="5">
      <t>サクセイ</t>
    </rPh>
    <rPh sb="6" eb="8">
      <t>コウシン</t>
    </rPh>
    <rPh sb="9" eb="11">
      <t>サクジョ</t>
    </rPh>
    <rPh sb="12" eb="14">
      <t>リヨウ</t>
    </rPh>
    <rPh sb="14" eb="16">
      <t>キョカ</t>
    </rPh>
    <rPh sb="17" eb="19">
      <t>ケンゲン</t>
    </rPh>
    <rPh sb="20" eb="22">
      <t>セッテイ</t>
    </rPh>
    <phoneticPr fontId="2"/>
  </si>
  <si>
    <t>スケジュールの午前、午後、終日単位を事前に登録し、ボタンで簡単に登録できること。</t>
    <rPh sb="18" eb="20">
      <t>ジゼン</t>
    </rPh>
    <rPh sb="21" eb="23">
      <t>トウロク</t>
    </rPh>
    <rPh sb="29" eb="31">
      <t>カンタン</t>
    </rPh>
    <rPh sb="32" eb="34">
      <t>トウロク</t>
    </rPh>
    <phoneticPr fontId="2"/>
  </si>
  <si>
    <t>ＴｏＤｏ受信時には他のソフトを使用中でも新規ＴｏＤｏの受信通知が届く仕組みがあること。</t>
    <rPh sb="4" eb="6">
      <t>ジュシン</t>
    </rPh>
    <rPh sb="6" eb="7">
      <t>ジ</t>
    </rPh>
    <rPh sb="9" eb="10">
      <t>ホカ</t>
    </rPh>
    <rPh sb="15" eb="18">
      <t>シヨウチュウ</t>
    </rPh>
    <rPh sb="20" eb="22">
      <t>シンキ</t>
    </rPh>
    <rPh sb="27" eb="29">
      <t>ジュシン</t>
    </rPh>
    <rPh sb="29" eb="31">
      <t>ツウチ</t>
    </rPh>
    <rPh sb="32" eb="33">
      <t>トド</t>
    </rPh>
    <rPh sb="34" eb="36">
      <t>シク</t>
    </rPh>
    <phoneticPr fontId="2"/>
  </si>
  <si>
    <t>日単位の予約について、マウスによる操作で、予約時間の選択が可能であること。</t>
    <rPh sb="0" eb="1">
      <t>ニチ</t>
    </rPh>
    <rPh sb="1" eb="3">
      <t>タンイ</t>
    </rPh>
    <rPh sb="4" eb="6">
      <t>ヨヤク</t>
    </rPh>
    <rPh sb="21" eb="23">
      <t>ヨヤク</t>
    </rPh>
    <rPh sb="23" eb="25">
      <t>ジカン</t>
    </rPh>
    <rPh sb="26" eb="28">
      <t>センタク</t>
    </rPh>
    <rPh sb="29" eb="31">
      <t>カノウ</t>
    </rPh>
    <phoneticPr fontId="2"/>
  </si>
  <si>
    <t>予約状況を一覧で表示できること。</t>
    <rPh sb="0" eb="2">
      <t>ヨヤク</t>
    </rPh>
    <rPh sb="2" eb="4">
      <t>ジョウキョウ</t>
    </rPh>
    <rPh sb="5" eb="7">
      <t>イチラン</t>
    </rPh>
    <rPh sb="8" eb="10">
      <t>ヒョウジ</t>
    </rPh>
    <phoneticPr fontId="2"/>
  </si>
  <si>
    <t>予約日時の確認が可能なこと。</t>
    <phoneticPr fontId="2"/>
  </si>
  <si>
    <t>複数日の繰り返し一括登録、一括取り消しができること。</t>
    <phoneticPr fontId="2"/>
  </si>
  <si>
    <t>空き時間検索ができること。</t>
    <rPh sb="0" eb="1">
      <t>ア</t>
    </rPh>
    <rPh sb="2" eb="4">
      <t>ジカン</t>
    </rPh>
    <rPh sb="4" eb="6">
      <t>ケンサク</t>
    </rPh>
    <phoneticPr fontId="2"/>
  </si>
  <si>
    <t>施設情報を管理可能な、施設管理者を複数名設定出来ること。</t>
    <rPh sb="0" eb="2">
      <t>シセツ</t>
    </rPh>
    <rPh sb="2" eb="4">
      <t>ジョウホウ</t>
    </rPh>
    <rPh sb="5" eb="7">
      <t>カンリ</t>
    </rPh>
    <rPh sb="7" eb="9">
      <t>カノウ</t>
    </rPh>
    <rPh sb="11" eb="13">
      <t>シセツ</t>
    </rPh>
    <rPh sb="13" eb="15">
      <t>カンリ</t>
    </rPh>
    <rPh sb="15" eb="16">
      <t>シャ</t>
    </rPh>
    <rPh sb="17" eb="19">
      <t>フクスウ</t>
    </rPh>
    <rPh sb="19" eb="20">
      <t>メイ</t>
    </rPh>
    <rPh sb="20" eb="22">
      <t>セッテイ</t>
    </rPh>
    <rPh sb="22" eb="24">
      <t>デキ</t>
    </rPh>
    <phoneticPr fontId="2"/>
  </si>
  <si>
    <t>予約可能期間設定ができること。</t>
    <rPh sb="0" eb="2">
      <t>ヨヤク</t>
    </rPh>
    <rPh sb="2" eb="4">
      <t>カノウ</t>
    </rPh>
    <rPh sb="4" eb="6">
      <t>キカン</t>
    </rPh>
    <rPh sb="6" eb="8">
      <t>セッテイ</t>
    </rPh>
    <phoneticPr fontId="2"/>
  </si>
  <si>
    <t>施設管理者の場合は、予約不可期間でも予約が可能であること。</t>
    <rPh sb="0" eb="2">
      <t>シセツ</t>
    </rPh>
    <rPh sb="2" eb="4">
      <t>カンリ</t>
    </rPh>
    <rPh sb="4" eb="5">
      <t>シャ</t>
    </rPh>
    <rPh sb="6" eb="8">
      <t>バアイ</t>
    </rPh>
    <rPh sb="10" eb="12">
      <t>ヨヤク</t>
    </rPh>
    <rPh sb="12" eb="14">
      <t>フカ</t>
    </rPh>
    <rPh sb="14" eb="16">
      <t>キカン</t>
    </rPh>
    <rPh sb="18" eb="20">
      <t>ヨヤク</t>
    </rPh>
    <rPh sb="21" eb="23">
      <t>カノウ</t>
    </rPh>
    <phoneticPr fontId="2"/>
  </si>
  <si>
    <t>承認が必要な施設予約を可能とすることができること。</t>
    <rPh sb="0" eb="2">
      <t>ショウニン</t>
    </rPh>
    <rPh sb="3" eb="5">
      <t>ヒツヨウ</t>
    </rPh>
    <rPh sb="6" eb="8">
      <t>シセツ</t>
    </rPh>
    <rPh sb="8" eb="10">
      <t>ヨヤク</t>
    </rPh>
    <rPh sb="11" eb="13">
      <t>カノウ</t>
    </rPh>
    <phoneticPr fontId="2"/>
  </si>
  <si>
    <t>管理者により、予約の重複を許容、非許容の設定ができること。</t>
    <phoneticPr fontId="2"/>
  </si>
  <si>
    <t>施設管理者は利用者が登録した予約情報の更新、削除が出来ること。</t>
    <rPh sb="0" eb="2">
      <t>シセツ</t>
    </rPh>
    <rPh sb="2" eb="4">
      <t>カンリ</t>
    </rPh>
    <rPh sb="4" eb="5">
      <t>シャ</t>
    </rPh>
    <rPh sb="6" eb="9">
      <t>リヨウシャ</t>
    </rPh>
    <rPh sb="10" eb="12">
      <t>トウロク</t>
    </rPh>
    <rPh sb="14" eb="16">
      <t>ヨヤク</t>
    </rPh>
    <rPh sb="16" eb="18">
      <t>ジョウホウ</t>
    </rPh>
    <rPh sb="19" eb="21">
      <t>コウシン</t>
    </rPh>
    <rPh sb="22" eb="24">
      <t>サクジョ</t>
    </rPh>
    <rPh sb="25" eb="27">
      <t>デキ</t>
    </rPh>
    <phoneticPr fontId="2"/>
  </si>
  <si>
    <t>承認は公用車管理者が登録した後、本登録されること。</t>
    <rPh sb="0" eb="2">
      <t>ショウニン</t>
    </rPh>
    <rPh sb="3" eb="6">
      <t>コウヨウシャ</t>
    </rPh>
    <rPh sb="6" eb="9">
      <t>カンリシャ</t>
    </rPh>
    <rPh sb="10" eb="12">
      <t>トウロク</t>
    </rPh>
    <rPh sb="14" eb="15">
      <t>ノチ</t>
    </rPh>
    <rPh sb="16" eb="19">
      <t>ホントウロク</t>
    </rPh>
    <phoneticPr fontId="2"/>
  </si>
  <si>
    <t>②</t>
    <phoneticPr fontId="2"/>
  </si>
  <si>
    <t>③</t>
    <phoneticPr fontId="2"/>
  </si>
  <si>
    <t>④</t>
    <phoneticPr fontId="2"/>
  </si>
  <si>
    <t>⑤</t>
    <phoneticPr fontId="2"/>
  </si>
  <si>
    <t>ライブラリを版数管理できること。</t>
    <rPh sb="6" eb="8">
      <t>ハンスウ</t>
    </rPh>
    <rPh sb="8" eb="10">
      <t>カンリ</t>
    </rPh>
    <phoneticPr fontId="2"/>
  </si>
  <si>
    <t>登録時に、版数名を任意の文字列での指定ができること。</t>
    <rPh sb="0" eb="2">
      <t>トウロク</t>
    </rPh>
    <rPh sb="2" eb="3">
      <t>ジ</t>
    </rPh>
    <rPh sb="5" eb="7">
      <t>ハンスウ</t>
    </rPh>
    <rPh sb="7" eb="8">
      <t>メイ</t>
    </rPh>
    <rPh sb="9" eb="11">
      <t>ニンイ</t>
    </rPh>
    <rPh sb="12" eb="15">
      <t>モジレツ</t>
    </rPh>
    <rPh sb="17" eb="19">
      <t>シテイ</t>
    </rPh>
    <phoneticPr fontId="2"/>
  </si>
  <si>
    <t>投稿された議題毎にコメントの追加ができること。</t>
    <rPh sb="0" eb="2">
      <t>トウコウ</t>
    </rPh>
    <rPh sb="5" eb="7">
      <t>ギダイ</t>
    </rPh>
    <rPh sb="7" eb="8">
      <t>ゴト</t>
    </rPh>
    <rPh sb="14" eb="16">
      <t>ツイカ</t>
    </rPh>
    <phoneticPr fontId="2"/>
  </si>
  <si>
    <t>議題のコメントはスレッド表示が可能であること。</t>
    <rPh sb="0" eb="2">
      <t>ギダイ</t>
    </rPh>
    <rPh sb="12" eb="14">
      <t>ヒョウジ</t>
    </rPh>
    <rPh sb="15" eb="17">
      <t>カノウ</t>
    </rPh>
    <phoneticPr fontId="2"/>
  </si>
  <si>
    <t>指定した複数のメールを一括でローカルにダウンロードできること。
個々のメールはeml形式でダウンロードされること。</t>
    <rPh sb="0" eb="2">
      <t>シテイ</t>
    </rPh>
    <rPh sb="4" eb="6">
      <t>フクスウ</t>
    </rPh>
    <rPh sb="11" eb="13">
      <t>イッカツ</t>
    </rPh>
    <rPh sb="32" eb="34">
      <t>ココ</t>
    </rPh>
    <rPh sb="42" eb="44">
      <t>ケイシキ</t>
    </rPh>
    <phoneticPr fontId="1"/>
  </si>
  <si>
    <t>メール一覧表示は画面スクロールにより、画面遷移無しに行えること。画面スクロールは必要最低限の通信量で高速に行えること。</t>
    <phoneticPr fontId="2"/>
  </si>
  <si>
    <t>アドレス帳には役職を入力できる項目を有すること。</t>
    <rPh sb="4" eb="5">
      <t>チョウ</t>
    </rPh>
    <rPh sb="7" eb="9">
      <t>ヤクショク</t>
    </rPh>
    <rPh sb="10" eb="12">
      <t>ニュウリョク</t>
    </rPh>
    <rPh sb="15" eb="17">
      <t>コウモク</t>
    </rPh>
    <rPh sb="18" eb="19">
      <t>ユウ</t>
    </rPh>
    <phoneticPr fontId="2"/>
  </si>
  <si>
    <t>送信前に送信内容を確認させる画面が表示されること。</t>
    <rPh sb="0" eb="2">
      <t>ソウシン</t>
    </rPh>
    <rPh sb="2" eb="3">
      <t>マエ</t>
    </rPh>
    <rPh sb="4" eb="6">
      <t>ソウシン</t>
    </rPh>
    <rPh sb="6" eb="8">
      <t>ナイヨウ</t>
    </rPh>
    <rPh sb="9" eb="11">
      <t>カクニン</t>
    </rPh>
    <rPh sb="14" eb="16">
      <t>ガメン</t>
    </rPh>
    <rPh sb="17" eb="19">
      <t>ヒョウジ</t>
    </rPh>
    <phoneticPr fontId="2"/>
  </si>
  <si>
    <t>重要なメールを転送禁止にできること。</t>
    <rPh sb="0" eb="2">
      <t>ジュウヨウ</t>
    </rPh>
    <rPh sb="7" eb="9">
      <t>テンソウ</t>
    </rPh>
    <rPh sb="9" eb="11">
      <t>キンシ</t>
    </rPh>
    <phoneticPr fontId="2"/>
  </si>
  <si>
    <t>自動転送禁止アドレスが設定できること。</t>
    <rPh sb="0" eb="2">
      <t>ジドウ</t>
    </rPh>
    <rPh sb="2" eb="4">
      <t>テンソウ</t>
    </rPh>
    <rPh sb="4" eb="6">
      <t>キンシ</t>
    </rPh>
    <rPh sb="11" eb="13">
      <t>セッテイ</t>
    </rPh>
    <phoneticPr fontId="2"/>
  </si>
  <si>
    <t>庁外等、許可していないドメインへの送信を抑止することができること。</t>
    <rPh sb="0" eb="2">
      <t>チョウガイ</t>
    </rPh>
    <rPh sb="2" eb="3">
      <t>トウ</t>
    </rPh>
    <rPh sb="4" eb="6">
      <t>キョカ</t>
    </rPh>
    <rPh sb="17" eb="19">
      <t>ソウシン</t>
    </rPh>
    <rPh sb="20" eb="22">
      <t>ヨクシ</t>
    </rPh>
    <phoneticPr fontId="2"/>
  </si>
  <si>
    <t>メールに添付するファイルの合計サイズを制限できる機能を有すること。</t>
    <rPh sb="4" eb="6">
      <t>テンプ</t>
    </rPh>
    <rPh sb="13" eb="15">
      <t>ゴウケイ</t>
    </rPh>
    <rPh sb="19" eb="21">
      <t>セイゲン</t>
    </rPh>
    <rPh sb="24" eb="26">
      <t>キノウ</t>
    </rPh>
    <rPh sb="27" eb="28">
      <t>ユウ</t>
    </rPh>
    <phoneticPr fontId="2"/>
  </si>
  <si>
    <t>メールが新規で届いたことを通知する機能があること。この場合Webシステムではなくクライアントソフトの使用を許可する。ただし、各利用者が簡単な設定で利用ができること。</t>
    <rPh sb="4" eb="6">
      <t>シンキ</t>
    </rPh>
    <rPh sb="7" eb="8">
      <t>トド</t>
    </rPh>
    <rPh sb="13" eb="15">
      <t>ツウチ</t>
    </rPh>
    <rPh sb="17" eb="19">
      <t>キノウ</t>
    </rPh>
    <rPh sb="27" eb="29">
      <t>バアイ</t>
    </rPh>
    <rPh sb="50" eb="52">
      <t>シヨウ</t>
    </rPh>
    <rPh sb="53" eb="55">
      <t>キョカ</t>
    </rPh>
    <rPh sb="62" eb="63">
      <t>カク</t>
    </rPh>
    <rPh sb="63" eb="66">
      <t>リヨウシャ</t>
    </rPh>
    <rPh sb="67" eb="69">
      <t>カンタン</t>
    </rPh>
    <rPh sb="70" eb="72">
      <t>セッテイ</t>
    </rPh>
    <rPh sb="73" eb="75">
      <t>リヨウ</t>
    </rPh>
    <phoneticPr fontId="2"/>
  </si>
  <si>
    <t>パスワードの有効期限、最低文字数、文字種指定ができること。</t>
    <phoneticPr fontId="2"/>
  </si>
  <si>
    <t>アクセスログの保存期間を１か月から無期限で指定できること。</t>
    <phoneticPr fontId="2"/>
  </si>
  <si>
    <t>他のシステムからの通知をグループウェアのメールで受信できること。</t>
    <rPh sb="0" eb="1">
      <t>タ</t>
    </rPh>
    <phoneticPr fontId="2"/>
  </si>
  <si>
    <t>リンク集等の新着の概念がない項目については、直接ポータルに表示できること。</t>
    <phoneticPr fontId="2"/>
  </si>
  <si>
    <t>予定登録時にどのカレンダーに追加するかチェックボックスで選択が可能であること。</t>
    <rPh sb="0" eb="2">
      <t>ヨテイ</t>
    </rPh>
    <rPh sb="2" eb="4">
      <t>トウロク</t>
    </rPh>
    <rPh sb="4" eb="5">
      <t>ジ</t>
    </rPh>
    <rPh sb="14" eb="16">
      <t>ツイカ</t>
    </rPh>
    <rPh sb="28" eb="30">
      <t>センタク</t>
    </rPh>
    <rPh sb="31" eb="33">
      <t>カノウ</t>
    </rPh>
    <phoneticPr fontId="2"/>
  </si>
  <si>
    <t>発信者にて、発信ToDoを削除することができること。</t>
    <rPh sb="0" eb="2">
      <t>ハッシン</t>
    </rPh>
    <rPh sb="2" eb="3">
      <t>シャ</t>
    </rPh>
    <rPh sb="6" eb="8">
      <t>ハッシン</t>
    </rPh>
    <rPh sb="13" eb="15">
      <t>サクジョ</t>
    </rPh>
    <phoneticPr fontId="2"/>
  </si>
  <si>
    <t>同報メールにおいて、BCC（Blind carbon copy）指定が可能であること。</t>
    <phoneticPr fontId="2"/>
  </si>
  <si>
    <t>☆</t>
    <phoneticPr fontId="2"/>
  </si>
  <si>
    <t>全庁で共通のアドレス帳から宛先ユーザ選択ができ、メール送信ができること。
また、宛先選択一覧よりCCやBCCの設定が容易にできること。</t>
    <rPh sb="0" eb="2">
      <t>ゼンチョウ</t>
    </rPh>
    <rPh sb="3" eb="5">
      <t>キョウツウ</t>
    </rPh>
    <rPh sb="10" eb="11">
      <t>チョウ</t>
    </rPh>
    <rPh sb="13" eb="15">
      <t>アテサキ</t>
    </rPh>
    <phoneticPr fontId="2"/>
  </si>
  <si>
    <t>メール振分けルールの条件として、以下の条件及び条件のＡＮＤ／ＯＲ組合せが設定できること。
　　　　－利用者が指定する文字列と以下の値との部分一致（含む／含まない）
　　　　　・任意のメールヘッダ値、本文、添付ファイル名、メール全体
　　　　－以下の値の有無
　　　　　・添付ファイル</t>
    <rPh sb="16" eb="18">
      <t>イカ</t>
    </rPh>
    <rPh sb="19" eb="21">
      <t>ジョウケン</t>
    </rPh>
    <rPh sb="21" eb="22">
      <t>オヨ</t>
    </rPh>
    <phoneticPr fontId="2"/>
  </si>
  <si>
    <t>☆</t>
    <phoneticPr fontId="2"/>
  </si>
  <si>
    <t>システムへのログイン時、外部の認証サーバ(ActiveDirectory等)との連携が可能であること。</t>
    <rPh sb="10" eb="11">
      <t>ジ</t>
    </rPh>
    <rPh sb="12" eb="14">
      <t>ガイブ</t>
    </rPh>
    <rPh sb="15" eb="17">
      <t>ニンショウ</t>
    </rPh>
    <rPh sb="36" eb="37">
      <t>トウ</t>
    </rPh>
    <rPh sb="40" eb="42">
      <t>レンケイ</t>
    </rPh>
    <rPh sb="43" eb="45">
      <t>カノウ</t>
    </rPh>
    <phoneticPr fontId="2"/>
  </si>
  <si>
    <t>同乗者または同一所属のユーザも登録可能なこと。</t>
    <rPh sb="0" eb="3">
      <t>ドウジョウシャ</t>
    </rPh>
    <rPh sb="6" eb="8">
      <t>ドウイツ</t>
    </rPh>
    <rPh sb="8" eb="10">
      <t>ショゾク</t>
    </rPh>
    <rPh sb="15" eb="17">
      <t>トウロク</t>
    </rPh>
    <rPh sb="17" eb="19">
      <t>カノウ</t>
    </rPh>
    <phoneticPr fontId="2"/>
  </si>
  <si>
    <t>表示されるタイトル等について、文字数制限がなく、全体表示されること。</t>
    <rPh sb="0" eb="2">
      <t>ヒョウジ</t>
    </rPh>
    <rPh sb="9" eb="10">
      <t>トウ</t>
    </rPh>
    <rPh sb="15" eb="18">
      <t>モジスウ</t>
    </rPh>
    <rPh sb="18" eb="20">
      <t>セイゲン</t>
    </rPh>
    <rPh sb="24" eb="26">
      <t>ゼンタイ</t>
    </rPh>
    <rPh sb="26" eb="28">
      <t>ヒョウジ</t>
    </rPh>
    <phoneticPr fontId="2"/>
  </si>
  <si>
    <t>同一ユーザが別の端末でアクセスした場合でも受信メール（開封済メールを含む。）の参照が可能であること。</t>
    <phoneticPr fontId="2"/>
  </si>
  <si>
    <t>転送メール作成時に、オリジナルメールの受信月日、時間等が本文内に自動的に表示されること。</t>
    <rPh sb="0" eb="2">
      <t>テンソウ</t>
    </rPh>
    <rPh sb="5" eb="7">
      <t>サクセイ</t>
    </rPh>
    <rPh sb="7" eb="8">
      <t>ジ</t>
    </rPh>
    <rPh sb="19" eb="21">
      <t>ジュシン</t>
    </rPh>
    <rPh sb="21" eb="23">
      <t>ガッピ</t>
    </rPh>
    <rPh sb="24" eb="26">
      <t>ジカン</t>
    </rPh>
    <rPh sb="26" eb="27">
      <t>トウ</t>
    </rPh>
    <rPh sb="28" eb="30">
      <t>ホンブン</t>
    </rPh>
    <rPh sb="30" eb="31">
      <t>ナイ</t>
    </rPh>
    <rPh sb="32" eb="35">
      <t>ジドウテキ</t>
    </rPh>
    <rPh sb="36" eb="38">
      <t>ヒョウジ</t>
    </rPh>
    <phoneticPr fontId="2"/>
  </si>
  <si>
    <t>対応可否</t>
    <rPh sb="0" eb="2">
      <t>タイオウ</t>
    </rPh>
    <rPh sb="2" eb="4">
      <t>カヒ</t>
    </rPh>
    <phoneticPr fontId="2"/>
  </si>
  <si>
    <t>ﾊﾟｯｹｰｼﾞ対応</t>
    <rPh sb="7" eb="9">
      <t>タイオウ</t>
    </rPh>
    <phoneticPr fontId="2"/>
  </si>
  <si>
    <t>発生する制限事項、代替案による提案、カスタマイズにかかる概算費用などを記載してください。</t>
    <rPh sb="0" eb="2">
      <t>ハッセイ</t>
    </rPh>
    <rPh sb="4" eb="6">
      <t>セイゲン</t>
    </rPh>
    <rPh sb="6" eb="8">
      <t>ジコウ</t>
    </rPh>
    <rPh sb="9" eb="12">
      <t>ダイタイアン</t>
    </rPh>
    <rPh sb="15" eb="17">
      <t>テイアン</t>
    </rPh>
    <rPh sb="28" eb="30">
      <t>ガイサン</t>
    </rPh>
    <rPh sb="30" eb="32">
      <t>ヒヨウ</t>
    </rPh>
    <rPh sb="35" eb="37">
      <t>キサイ</t>
    </rPh>
    <phoneticPr fontId="2"/>
  </si>
  <si>
    <t>うち対応不可</t>
    <rPh sb="2" eb="4">
      <t>タイオウ</t>
    </rPh>
    <rPh sb="4" eb="6">
      <t>フカ</t>
    </rPh>
    <phoneticPr fontId="2"/>
  </si>
  <si>
    <t>〇</t>
    <phoneticPr fontId="2"/>
  </si>
  <si>
    <t>△</t>
    <phoneticPr fontId="2"/>
  </si>
  <si>
    <t>×</t>
    <phoneticPr fontId="2"/>
  </si>
  <si>
    <t>未入力</t>
    <rPh sb="0" eb="3">
      <t>ミニュウリョク</t>
    </rPh>
    <phoneticPr fontId="2"/>
  </si>
  <si>
    <t>計</t>
    <rPh sb="0" eb="1">
      <t>ケイ</t>
    </rPh>
    <phoneticPr fontId="2"/>
  </si>
  <si>
    <t>必須入力項目</t>
    <rPh sb="0" eb="2">
      <t>ヒッス</t>
    </rPh>
    <rPh sb="2" eb="4">
      <t>ニュウリョク</t>
    </rPh>
    <rPh sb="4" eb="6">
      <t>コウモク</t>
    </rPh>
    <phoneticPr fontId="2"/>
  </si>
  <si>
    <t>任意入力項目</t>
    <rPh sb="0" eb="2">
      <t>ニンイ</t>
    </rPh>
    <rPh sb="2" eb="4">
      <t>ニュウリョク</t>
    </rPh>
    <rPh sb="4" eb="6">
      <t>コウモク</t>
    </rPh>
    <phoneticPr fontId="2"/>
  </si>
  <si>
    <t>－</t>
    <phoneticPr fontId="2"/>
  </si>
  <si>
    <t>必要項目
希望項目</t>
    <rPh sb="0" eb="2">
      <t>ヒツヨウ</t>
    </rPh>
    <rPh sb="2" eb="4">
      <t>コウモク</t>
    </rPh>
    <rPh sb="5" eb="7">
      <t>キボウ</t>
    </rPh>
    <rPh sb="7" eb="9">
      <t>コウモク</t>
    </rPh>
    <phoneticPr fontId="2"/>
  </si>
  <si>
    <t>☆:必要項目
－:希望項目</t>
    <rPh sb="2" eb="4">
      <t>ヒツヨウ</t>
    </rPh>
    <rPh sb="4" eb="6">
      <t>コウモク</t>
    </rPh>
    <rPh sb="9" eb="11">
      <t>キボウ</t>
    </rPh>
    <rPh sb="11" eb="13">
      <t>コウモク</t>
    </rPh>
    <phoneticPr fontId="2"/>
  </si>
  <si>
    <t>必要項目数</t>
    <rPh sb="0" eb="2">
      <t>ヒツヨウ</t>
    </rPh>
    <rPh sb="2" eb="4">
      <t>コウモク</t>
    </rPh>
    <rPh sb="4" eb="5">
      <t>スウ</t>
    </rPh>
    <phoneticPr fontId="2"/>
  </si>
  <si>
    <t>希望項目数</t>
    <rPh sb="0" eb="2">
      <t>キボウ</t>
    </rPh>
    <rPh sb="2" eb="5">
      <t>コウモクスウ</t>
    </rPh>
    <phoneticPr fontId="2"/>
  </si>
  <si>
    <t>グループウェアの操作では、機能を切り替えても各機能の操作状態を保持することが可能であること。また、作成や参照等の操作が継続可能であること。</t>
    <rPh sb="8" eb="10">
      <t>ソウサ</t>
    </rPh>
    <rPh sb="22" eb="23">
      <t>カク</t>
    </rPh>
    <rPh sb="23" eb="25">
      <t>キノウ</t>
    </rPh>
    <rPh sb="26" eb="28">
      <t>ソウサ</t>
    </rPh>
    <rPh sb="28" eb="30">
      <t>ジョウタイ</t>
    </rPh>
    <rPh sb="31" eb="33">
      <t>ホジ</t>
    </rPh>
    <rPh sb="38" eb="40">
      <t>カノウ</t>
    </rPh>
    <rPh sb="49" eb="51">
      <t>サクセイ</t>
    </rPh>
    <rPh sb="52" eb="54">
      <t>サンショウ</t>
    </rPh>
    <rPh sb="54" eb="55">
      <t>トウ</t>
    </rPh>
    <rPh sb="56" eb="58">
      <t>ソウサ</t>
    </rPh>
    <rPh sb="59" eb="61">
      <t>ケイゾク</t>
    </rPh>
    <rPh sb="61" eb="63">
      <t>カノウ</t>
    </rPh>
    <phoneticPr fontId="2"/>
  </si>
  <si>
    <t>添付ファイルについては、ドラッグアンドドロップで一括でアップロードできること</t>
    <rPh sb="0" eb="2">
      <t>テンプ</t>
    </rPh>
    <rPh sb="24" eb="26">
      <t>イッカツ</t>
    </rPh>
    <phoneticPr fontId="2"/>
  </si>
  <si>
    <t>掲示板メッセージに対し、投稿者または掲示板管理者以外の更新及び削除を禁止することが出来ること。</t>
    <rPh sb="29" eb="30">
      <t>オヨ</t>
    </rPh>
    <rPh sb="41" eb="43">
      <t>デキ</t>
    </rPh>
    <phoneticPr fontId="2"/>
  </si>
  <si>
    <t>添付ファイルについては、ドラッグアンドドロップで一括でアップロードできること。</t>
    <rPh sb="0" eb="2">
      <t>テンプ</t>
    </rPh>
    <rPh sb="24" eb="26">
      <t>イッカツ</t>
    </rPh>
    <phoneticPr fontId="2"/>
  </si>
  <si>
    <t>ポータル画面上で表示場所の変更はドラッグアンドドロップなどの操作で容易に変更可能であること。</t>
    <rPh sb="4" eb="6">
      <t>ガメン</t>
    </rPh>
    <rPh sb="6" eb="7">
      <t>ジョウ</t>
    </rPh>
    <rPh sb="8" eb="10">
      <t>ヒョウジ</t>
    </rPh>
    <rPh sb="10" eb="12">
      <t>バショ</t>
    </rPh>
    <rPh sb="13" eb="15">
      <t>ヘンコウ</t>
    </rPh>
    <rPh sb="30" eb="32">
      <t>ソウサ</t>
    </rPh>
    <rPh sb="33" eb="35">
      <t>ヨウイ</t>
    </rPh>
    <rPh sb="36" eb="38">
      <t>ヘンコウ</t>
    </rPh>
    <rPh sb="38" eb="40">
      <t>カノウ</t>
    </rPh>
    <phoneticPr fontId="2"/>
  </si>
  <si>
    <t>日単位の予約について、マウスによるドラッグアンドドロップ操作で、予約時間の選択が可能であること。</t>
    <rPh sb="32" eb="34">
      <t>ヨヤク</t>
    </rPh>
    <rPh sb="34" eb="36">
      <t>ジカン</t>
    </rPh>
    <rPh sb="37" eb="39">
      <t>センタク</t>
    </rPh>
    <rPh sb="40" eb="42">
      <t>カノウ</t>
    </rPh>
    <phoneticPr fontId="2"/>
  </si>
  <si>
    <t>添付ファイルについては、ドラッグアンドドロップで一括でアップロードできること。</t>
    <phoneticPr fontId="2"/>
  </si>
  <si>
    <t>ＣＳＶファイルに出力出来ること。またＣＳＶファイルから登録ができること。</t>
    <rPh sb="27" eb="29">
      <t>トウロク</t>
    </rPh>
    <phoneticPr fontId="2"/>
  </si>
  <si>
    <t>添付ファイルについては、ドラッグアンドドロップで一括でアップロードできること。</t>
    <phoneticPr fontId="2"/>
  </si>
  <si>
    <t>複数添付ファイルをまとめてダウンロードができること。</t>
    <rPh sb="0" eb="2">
      <t>フクスウ</t>
    </rPh>
    <rPh sb="2" eb="4">
      <t>テンプ</t>
    </rPh>
    <phoneticPr fontId="2"/>
  </si>
  <si>
    <t>投稿、閲覧のメンバーを設定して電子会議室を開催できること。</t>
    <rPh sb="0" eb="2">
      <t>トウコウ</t>
    </rPh>
    <rPh sb="3" eb="5">
      <t>エツラン</t>
    </rPh>
    <rPh sb="11" eb="13">
      <t>セッテイ</t>
    </rPh>
    <rPh sb="15" eb="17">
      <t>デンシ</t>
    </rPh>
    <rPh sb="17" eb="20">
      <t>カイギシツ</t>
    </rPh>
    <rPh sb="21" eb="23">
      <t>カイサイ</t>
    </rPh>
    <phoneticPr fontId="2"/>
  </si>
  <si>
    <t>外部メールとの接続環境が整っている場合、本製品を利用して外部メール送受信ができること。ＬＧＷＡＮメールの送受信ができること。</t>
    <rPh sb="0" eb="2">
      <t>ガイブ</t>
    </rPh>
    <rPh sb="7" eb="9">
      <t>セツゾク</t>
    </rPh>
    <rPh sb="9" eb="11">
      <t>カンキョウ</t>
    </rPh>
    <rPh sb="12" eb="13">
      <t>トトノ</t>
    </rPh>
    <rPh sb="17" eb="19">
      <t>バアイ</t>
    </rPh>
    <rPh sb="20" eb="21">
      <t>ホン</t>
    </rPh>
    <rPh sb="21" eb="23">
      <t>セイヒン</t>
    </rPh>
    <rPh sb="24" eb="26">
      <t>リヨウ</t>
    </rPh>
    <rPh sb="28" eb="30">
      <t>ガイブ</t>
    </rPh>
    <rPh sb="33" eb="36">
      <t>ソウジュシン</t>
    </rPh>
    <rPh sb="52" eb="55">
      <t>ソウジュシン</t>
    </rPh>
    <phoneticPr fontId="2"/>
  </si>
  <si>
    <t>利用者毎のメールについて、以下の条件で、検索できること。
 -検索対象フォルダ：全フォルダ、指定フォルダ、指定フォルダ（サブフォルダ含む）
 -検索条件：送信者、宛先、CC、件名、本文、添付ファイル名、メールサイズ、未読・既読、ラベル、フラグ、添付の有無、送信日</t>
    <rPh sb="13" eb="15">
      <t>イカ</t>
    </rPh>
    <rPh sb="16" eb="18">
      <t>ジョウケン</t>
    </rPh>
    <rPh sb="53" eb="55">
      <t>シテイ</t>
    </rPh>
    <phoneticPr fontId="1"/>
  </si>
  <si>
    <t>同報メールにおいて、LGWANメール、イントラメール、インターネットメールの区別なく、送信できること。</t>
    <rPh sb="0" eb="2">
      <t>ドウホウ</t>
    </rPh>
    <rPh sb="38" eb="40">
      <t>クベツ</t>
    </rPh>
    <rPh sb="43" eb="45">
      <t>ソウシン</t>
    </rPh>
    <phoneticPr fontId="2"/>
  </si>
  <si>
    <t>ＣＳＶ形式のファイルを用いたアドレス帳情報（アドレス情報・アドレスグループ情報・フォルダ情報）のインポート・エクスポート機能を提供すること。</t>
    <phoneticPr fontId="2"/>
  </si>
  <si>
    <t>パスワード付き添付ファイルを送信した際に、別途、パスワード連絡用メールを自動送信する機能を有すること。</t>
    <rPh sb="5" eb="6">
      <t>ツ</t>
    </rPh>
    <rPh sb="7" eb="9">
      <t>テンプ</t>
    </rPh>
    <rPh sb="14" eb="16">
      <t>ソウシン</t>
    </rPh>
    <rPh sb="18" eb="19">
      <t>サイ</t>
    </rPh>
    <rPh sb="21" eb="23">
      <t>ベット</t>
    </rPh>
    <rPh sb="29" eb="31">
      <t>レンラク</t>
    </rPh>
    <rPh sb="31" eb="32">
      <t>ヨウ</t>
    </rPh>
    <rPh sb="36" eb="38">
      <t>ジドウ</t>
    </rPh>
    <rPh sb="38" eb="40">
      <t>ソウシン</t>
    </rPh>
    <rPh sb="42" eb="44">
      <t>キノウ</t>
    </rPh>
    <rPh sb="45" eb="46">
      <t>ユウ</t>
    </rPh>
    <phoneticPr fontId="2"/>
  </si>
  <si>
    <t>組織変更、人事異動時に人事情報の一括反映ができること。</t>
    <rPh sb="0" eb="2">
      <t>ソシキ</t>
    </rPh>
    <rPh sb="2" eb="4">
      <t>ヘンコウ</t>
    </rPh>
    <rPh sb="5" eb="7">
      <t>ジンジ</t>
    </rPh>
    <rPh sb="7" eb="9">
      <t>イドウ</t>
    </rPh>
    <rPh sb="9" eb="10">
      <t>ジ</t>
    </rPh>
    <rPh sb="11" eb="13">
      <t>ジンジ</t>
    </rPh>
    <rPh sb="13" eb="15">
      <t>ジョウホウ</t>
    </rPh>
    <rPh sb="16" eb="18">
      <t>イッカツ</t>
    </rPh>
    <rPh sb="18" eb="20">
      <t>ハンエイ</t>
    </rPh>
    <phoneticPr fontId="2"/>
  </si>
  <si>
    <t>電子メール（ＬＧＷＡＮメール）</t>
    <rPh sb="0" eb="2">
      <t>デンシ</t>
    </rPh>
    <phoneticPr fontId="2"/>
  </si>
  <si>
    <t>利用者が画面から機能や操作方法を理解できるようにするため、GUIを活用したシステムであること。また、利用者のキーボード操作を滅らすようにするため、ID、パスワード入力等、特に文字、数字を入れる必要のあるところ以外はマウスにより画面上のアイコンまたは機能を選択することにより対応可能なユーザインターフェイスを実装していること。</t>
    <phoneticPr fontId="2"/>
  </si>
  <si>
    <t>システムヘのログインは、アイコンを選択後、lD及びパスワードの入力により可能となること。</t>
    <rPh sb="23" eb="24">
      <t>オヨ</t>
    </rPh>
    <phoneticPr fontId="2"/>
  </si>
  <si>
    <t>受信メールの添付ファイルを、端末のハードディスクや記憶媒体に保存できること。</t>
    <rPh sb="25" eb="27">
      <t>キオク</t>
    </rPh>
    <rPh sb="27" eb="29">
      <t>バイタイ</t>
    </rPh>
    <phoneticPr fontId="2"/>
  </si>
  <si>
    <t>　　貴社グループウェアシステムの機能を確認させていただくため、下記の要領で記入してください。</t>
    <rPh sb="2" eb="4">
      <t>キシャ</t>
    </rPh>
    <rPh sb="16" eb="18">
      <t>キノウ</t>
    </rPh>
    <rPh sb="19" eb="21">
      <t>カクニン</t>
    </rPh>
    <rPh sb="31" eb="33">
      <t>カキ</t>
    </rPh>
    <rPh sb="34" eb="36">
      <t>ヨウリョウ</t>
    </rPh>
    <rPh sb="37" eb="39">
      <t>キニュウ</t>
    </rPh>
    <phoneticPr fontId="18"/>
  </si>
  <si>
    <t>記 入 要 領</t>
    <rPh sb="0" eb="1">
      <t>キ</t>
    </rPh>
    <rPh sb="2" eb="3">
      <t>ニュウ</t>
    </rPh>
    <rPh sb="4" eb="5">
      <t>ヨウ</t>
    </rPh>
    <rPh sb="6" eb="7">
      <t>リョウ</t>
    </rPh>
    <phoneticPr fontId="18"/>
  </si>
  <si>
    <t>㊞</t>
    <phoneticPr fontId="20"/>
  </si>
  <si>
    <t>代表者名</t>
    <rPh sb="0" eb="3">
      <t>ダイヒョウシャ</t>
    </rPh>
    <rPh sb="3" eb="4">
      <t>メイ</t>
    </rPh>
    <phoneticPr fontId="18"/>
  </si>
  <si>
    <t>商号又は名称</t>
    <rPh sb="0" eb="2">
      <t>ショウゴウ</t>
    </rPh>
    <rPh sb="2" eb="3">
      <t>マタ</t>
    </rPh>
    <rPh sb="4" eb="6">
      <t>メイショウ</t>
    </rPh>
    <phoneticPr fontId="18"/>
  </si>
  <si>
    <t>所在地</t>
    <rPh sb="0" eb="3">
      <t>ショザイチ</t>
    </rPh>
    <phoneticPr fontId="18"/>
  </si>
  <si>
    <t>システム機能確認表</t>
    <rPh sb="4" eb="6">
      <t>キノウ</t>
    </rPh>
    <rPh sb="6" eb="8">
      <t>カクニン</t>
    </rPh>
    <rPh sb="8" eb="9">
      <t>ヒョウ</t>
    </rPh>
    <phoneticPr fontId="18"/>
  </si>
  <si>
    <t>大船渡市グループウェアシステム賃貸借契約</t>
    <rPh sb="0" eb="3">
      <t>オオフナト</t>
    </rPh>
    <rPh sb="3" eb="4">
      <t>シ</t>
    </rPh>
    <rPh sb="15" eb="18">
      <t>チンタイシャク</t>
    </rPh>
    <rPh sb="18" eb="20">
      <t>ケイヤク</t>
    </rPh>
    <phoneticPr fontId="18"/>
  </si>
  <si>
    <t>【様式７】</t>
    <rPh sb="1" eb="3">
      <t>ヨウシキ</t>
    </rPh>
    <phoneticPr fontId="18"/>
  </si>
  <si>
    <t>【様式７】システム機能確認表</t>
    <rPh sb="1" eb="3">
      <t>ヨウシキ</t>
    </rPh>
    <rPh sb="9" eb="11">
      <t>キノウ</t>
    </rPh>
    <rPh sb="11" eb="13">
      <t>カクニン</t>
    </rPh>
    <rPh sb="13" eb="14">
      <t>ヒョウ</t>
    </rPh>
    <phoneticPr fontId="2"/>
  </si>
  <si>
    <t>業務に要する費用の範囲内で対応する機能である。</t>
    <phoneticPr fontId="20"/>
  </si>
  <si>
    <t>（機能要求レベルにおいて必要、希望にかかわらず、業務に要する費用の範囲内で対応できる場合。）</t>
    <rPh sb="1" eb="3">
      <t>キノウ</t>
    </rPh>
    <rPh sb="3" eb="5">
      <t>ヨウキュウ</t>
    </rPh>
    <rPh sb="12" eb="14">
      <t>ヒツヨウ</t>
    </rPh>
    <rPh sb="15" eb="17">
      <t>キボウ</t>
    </rPh>
    <rPh sb="24" eb="26">
      <t>ギョウム</t>
    </rPh>
    <rPh sb="27" eb="28">
      <t>ヨウ</t>
    </rPh>
    <rPh sb="30" eb="32">
      <t>ヒヨウ</t>
    </rPh>
    <rPh sb="33" eb="36">
      <t>ハンイナイ</t>
    </rPh>
    <rPh sb="37" eb="39">
      <t>タイオウ</t>
    </rPh>
    <rPh sb="42" eb="44">
      <t>バアイ</t>
    </rPh>
    <phoneticPr fontId="18"/>
  </si>
  <si>
    <t>　　■ 「対応可否」欄に、それぞれ「○」「△」「×」のいずれかを記入してください。</t>
    <rPh sb="5" eb="7">
      <t>タイオウ</t>
    </rPh>
    <rPh sb="7" eb="9">
      <t>カヒ</t>
    </rPh>
    <rPh sb="10" eb="11">
      <t>ラン</t>
    </rPh>
    <rPh sb="32" eb="34">
      <t>キニュウ</t>
    </rPh>
    <phoneticPr fontId="18"/>
  </si>
  <si>
    <t>　　　　なお、「△」又は「×」に該当した場合は、下記事項を確認のうえ、コメント欄へ記入して下さい。　</t>
    <rPh sb="10" eb="11">
      <t>マタ</t>
    </rPh>
    <phoneticPr fontId="20"/>
  </si>
  <si>
    <t>×・・・対応不可</t>
    <rPh sb="4" eb="6">
      <t>タイオウ</t>
    </rPh>
    <rPh sb="6" eb="8">
      <t>フカ</t>
    </rPh>
    <phoneticPr fontId="18"/>
  </si>
  <si>
    <t>○・・・対応可</t>
    <rPh sb="4" eb="6">
      <t>タイオウ</t>
    </rPh>
    <rPh sb="6" eb="7">
      <t>カ</t>
    </rPh>
    <phoneticPr fontId="18"/>
  </si>
  <si>
    <t>△・・・一部制限付対応可</t>
    <rPh sb="4" eb="6">
      <t>イチブ</t>
    </rPh>
    <rPh sb="6" eb="8">
      <t>セイゲン</t>
    </rPh>
    <rPh sb="8" eb="9">
      <t>ツ</t>
    </rPh>
    <rPh sb="9" eb="11">
      <t>タイオウ</t>
    </rPh>
    <rPh sb="11" eb="12">
      <t>カ</t>
    </rPh>
    <phoneticPr fontId="18"/>
  </si>
  <si>
    <t>　　■ 「パッケージでの対応」欄に、それぞれ「○」「△」「×」のいずれかを記入してください。</t>
    <rPh sb="12" eb="14">
      <t>タイオウ</t>
    </rPh>
    <rPh sb="15" eb="16">
      <t>ラン</t>
    </rPh>
    <rPh sb="37" eb="39">
      <t>キニュウ</t>
    </rPh>
    <phoneticPr fontId="18"/>
  </si>
  <si>
    <t>○・・・標準機能対応</t>
    <rPh sb="4" eb="6">
      <t>ヒョウジュン</t>
    </rPh>
    <rPh sb="6" eb="8">
      <t>キノウ</t>
    </rPh>
    <rPh sb="8" eb="10">
      <t>タイオウ</t>
    </rPh>
    <phoneticPr fontId="18"/>
  </si>
  <si>
    <t>△・・・カスタマイズ対応</t>
    <rPh sb="10" eb="12">
      <t>タイオウ</t>
    </rPh>
    <phoneticPr fontId="18"/>
  </si>
  <si>
    <t>カスタマイズまたは代替案にて実現可能である。</t>
    <rPh sb="9" eb="12">
      <t>ダイタイアン</t>
    </rPh>
    <rPh sb="14" eb="16">
      <t>ジツゲン</t>
    </rPh>
    <rPh sb="16" eb="18">
      <t>カノウ</t>
    </rPh>
    <phoneticPr fontId="2"/>
  </si>
  <si>
    <t>発生する制限事項、代替案による提案、カスタマイズにかかる概算費用などをコメント欄に記載してください。</t>
    <rPh sb="39" eb="40">
      <t>ラン</t>
    </rPh>
    <phoneticPr fontId="20"/>
  </si>
  <si>
    <t>概算費用は、【様式９】参考見積内訳書のカスタマイズ機能の開発費と一致させてください。</t>
    <rPh sb="0" eb="2">
      <t>ガイサン</t>
    </rPh>
    <phoneticPr fontId="20"/>
  </si>
  <si>
    <t>なお、無償カスタマイズの場合は、コメント欄に「無償対応」と記入してください。同一欄に複数ある場合は、明瞭にわかるよう記載してください。</t>
    <rPh sb="23" eb="25">
      <t>ムショウ</t>
    </rPh>
    <rPh sb="25" eb="27">
      <t>タイオウ</t>
    </rPh>
    <rPh sb="38" eb="40">
      <t>ドウイツ</t>
    </rPh>
    <rPh sb="40" eb="41">
      <t>ラン</t>
    </rPh>
    <rPh sb="42" eb="44">
      <t>フクスウ</t>
    </rPh>
    <rPh sb="46" eb="48">
      <t>バアイ</t>
    </rPh>
    <rPh sb="50" eb="52">
      <t>メイリョウ</t>
    </rPh>
    <rPh sb="58" eb="60">
      <t>キサイ</t>
    </rPh>
    <phoneticPr fontId="20"/>
  </si>
  <si>
    <t>×・・・該当機能なし</t>
    <rPh sb="4" eb="6">
      <t>ガイトウ</t>
    </rPh>
    <rPh sb="6" eb="8">
      <t>キノウ</t>
    </rPh>
    <phoneticPr fontId="18"/>
  </si>
  <si>
    <t>技術的に不可能である、又はカスタマイズの規模・費用が膨大で提案限度額を上回るなど。</t>
    <phoneticPr fontId="2"/>
  </si>
  <si>
    <t>　　※コメント欄については、任意様式に記入のうえ、添付可とする。　（Ａ４サイズ、様式は任意とする。）</t>
    <rPh sb="7" eb="8">
      <t>ラン</t>
    </rPh>
    <rPh sb="14" eb="16">
      <t>ニンイ</t>
    </rPh>
    <rPh sb="16" eb="18">
      <t>ヨウシキ</t>
    </rPh>
    <rPh sb="19" eb="21">
      <t>キニュウ</t>
    </rPh>
    <rPh sb="25" eb="27">
      <t>テンプ</t>
    </rPh>
    <rPh sb="27" eb="28">
      <t>カ</t>
    </rPh>
    <rPh sb="40" eb="42">
      <t>ヨウシキ</t>
    </rPh>
    <rPh sb="43" eb="45">
      <t>ニンイ</t>
    </rPh>
    <phoneticPr fontId="18"/>
  </si>
  <si>
    <t>全職員を所属ごとにユーザ登録できること。</t>
    <phoneticPr fontId="2"/>
  </si>
  <si>
    <t>版数履歴一覧を参照できること。また、過去版数を更新して、最新版数にできること。</t>
    <rPh sb="0" eb="2">
      <t>ハンスウ</t>
    </rPh>
    <rPh sb="2" eb="4">
      <t>リレキ</t>
    </rPh>
    <rPh sb="4" eb="6">
      <t>イチラン</t>
    </rPh>
    <rPh sb="7" eb="9">
      <t>サンショウ</t>
    </rPh>
    <rPh sb="18" eb="20">
      <t>カコ</t>
    </rPh>
    <rPh sb="20" eb="22">
      <t>ハンスウ</t>
    </rPh>
    <rPh sb="23" eb="25">
      <t>コウシン</t>
    </rPh>
    <rPh sb="28" eb="30">
      <t>サイシン</t>
    </rPh>
    <rPh sb="30" eb="32">
      <t>ハンスウ</t>
    </rPh>
    <phoneticPr fontId="2"/>
  </si>
  <si>
    <t>登録するファイルについては、ドラッグアンドドロップで一括してアップロードできること。</t>
    <rPh sb="0" eb="2">
      <t>トウロク</t>
    </rPh>
    <rPh sb="26" eb="28">
      <t>イッカツ</t>
    </rPh>
    <phoneticPr fontId="2"/>
  </si>
  <si>
    <t>添付ファイルについては、ドラッグアンドドロップで一括してアップロードできること。</t>
    <phoneticPr fontId="2"/>
  </si>
  <si>
    <t>予約の参照　</t>
    <phoneticPr fontId="2"/>
  </si>
  <si>
    <t>庁内施設予約</t>
    <rPh sb="0" eb="2">
      <t>チョウナイ</t>
    </rPh>
    <rPh sb="2" eb="4">
      <t>シセツ</t>
    </rPh>
    <phoneticPr fontId="2"/>
  </si>
  <si>
    <t>ｱ</t>
    <phoneticPr fontId="2"/>
  </si>
  <si>
    <t>他の職員のスケジュールに予約ができ、全員の承認/拒否の確認が一覧で簡単にできること。また、スケジュールの承認/拒否の際にはコメントの返信が可能なこと。</t>
    <rPh sb="30" eb="32">
      <t>イチラン</t>
    </rPh>
    <rPh sb="52" eb="54">
      <t>ショウニン</t>
    </rPh>
    <rPh sb="55" eb="57">
      <t>キョヒ</t>
    </rPh>
    <rPh sb="58" eb="59">
      <t>サイ</t>
    </rPh>
    <rPh sb="66" eb="68">
      <t>ヘンシン</t>
    </rPh>
    <rPh sb="69" eb="71">
      <t>カノウ</t>
    </rPh>
    <phoneticPr fontId="2"/>
  </si>
  <si>
    <t>共有ライブラリ</t>
    <rPh sb="0" eb="2">
      <t>キョウユウ</t>
    </rPh>
    <phoneticPr fontId="2"/>
  </si>
  <si>
    <t>共有ライブラリからのファイルを添付してメール作成画面が起動できること。</t>
    <rPh sb="0" eb="2">
      <t>キョウユウ</t>
    </rPh>
    <rPh sb="22" eb="24">
      <t>サクセイ</t>
    </rPh>
    <rPh sb="24" eb="26">
      <t>ガメン</t>
    </rPh>
    <rPh sb="27" eb="29">
      <t>キドウ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</si>
</sst>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name val="ＭＳ ゴシック"/>
      <family val="3"/>
      <charset val="128"/>
    </font>
    <font>
      <u/>
      <sz val="11"/>
      <color indexed="36"/>
      <name val="ＭＳ ゴシック"/>
      <family val="3"/>
      <charset val="128"/>
    </font>
    <font>
      <sz val="6"/>
      <name val="ＭＳ ゴシック"/>
      <family val="3"/>
      <charset val="128"/>
    </font>
    <font>
      <b/>
      <sz val="14"/>
      <name val="ＭＳ 明朝"/>
      <family val="1"/>
      <charset val="128"/>
    </font>
    <font>
      <sz val="11"/>
      <name val="ＭＳ 明朝"/>
      <family val="1"/>
      <charset val="128"/>
    </font>
    <font>
      <sz val="8"/>
      <name val="ＭＳ 明朝"/>
      <family val="1"/>
      <charset val="128"/>
    </font>
    <font>
      <sz val="14"/>
      <name val="ＭＳ 明朝"/>
      <family val="1"/>
      <charset val="128"/>
    </font>
    <font>
      <sz val="9"/>
      <name val="ＭＳ ゴシック"/>
      <family val="3"/>
      <charset val="128"/>
    </font>
    <font>
      <sz val="16"/>
      <name val="ＭＳ 明朝"/>
      <family val="1"/>
      <charset val="128"/>
    </font>
    <font>
      <sz val="9"/>
      <name val="ＭＳ 明朝"/>
      <family val="1"/>
      <charset val="128"/>
    </font>
    <font>
      <sz val="11"/>
      <name val="ＭＳ ゴシック"/>
      <family val="3"/>
      <charset val="128"/>
    </font>
    <font>
      <b/>
      <sz val="11"/>
      <name val="ＭＳ 明朝"/>
      <family val="1"/>
      <charset val="128"/>
    </font>
    <font>
      <sz val="8"/>
      <color theme="1"/>
      <name val="ＭＳ 明朝"/>
      <family val="1"/>
      <charset val="128"/>
    </font>
    <font>
      <sz val="11"/>
      <color theme="1"/>
      <name val="ＭＳ 明朝"/>
      <family val="1"/>
      <charset val="128"/>
    </font>
    <font>
      <sz val="7"/>
      <name val="ＭＳ 明朝"/>
      <family val="1"/>
      <charset val="128"/>
    </font>
    <font>
      <sz val="11"/>
      <color theme="1"/>
      <name val="ＭＳ Ｐゴシック"/>
      <family val="2"/>
      <charset val="128"/>
    </font>
    <font>
      <sz val="11"/>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6"/>
      <name val="ＭＳ Ｐゴシック"/>
      <family val="2"/>
      <charset val="128"/>
    </font>
    <font>
      <sz val="14"/>
      <name val="ＭＳ Ｐゴシック"/>
      <family val="3"/>
      <charset val="128"/>
    </font>
    <font>
      <sz val="18"/>
      <name val="ＭＳ Ｐゴシック"/>
      <family val="3"/>
      <charset val="128"/>
    </font>
    <font>
      <sz val="12"/>
      <name val="ＭＳ Ｐゴシック"/>
      <family val="3"/>
      <charset val="128"/>
    </font>
    <font>
      <sz val="12"/>
      <color theme="1"/>
      <name val="ＭＳ Ｐゴシック"/>
      <family val="3"/>
      <charset val="128"/>
    </font>
    <font>
      <b/>
      <sz val="20"/>
      <name val="ＭＳ Ｐゴシック"/>
      <family val="3"/>
      <charset val="128"/>
    </font>
    <font>
      <b/>
      <sz val="16"/>
      <name val="ＭＳ Ｐゴシック"/>
      <family val="3"/>
      <charset val="128"/>
    </font>
    <font>
      <sz val="16"/>
      <name val="ＭＳ Ｐゴシック"/>
      <family val="3"/>
      <charset val="128"/>
    </font>
    <font>
      <b/>
      <sz val="11"/>
      <color theme="1"/>
      <name val="ＭＳ Ｐゴシック"/>
      <family val="3"/>
      <charset val="128"/>
    </font>
  </fonts>
  <fills count="6">
    <fill>
      <patternFill patternType="none"/>
    </fill>
    <fill>
      <patternFill patternType="gray125"/>
    </fill>
    <fill>
      <patternFill patternType="solid">
        <fgColor rgb="FFFFFF66"/>
        <bgColor indexed="64"/>
      </patternFill>
    </fill>
    <fill>
      <patternFill patternType="solid">
        <fgColor theme="8" tint="0.79998168889431442"/>
        <bgColor indexed="64"/>
      </patternFill>
    </fill>
    <fill>
      <patternFill patternType="solid">
        <fgColor rgb="FFDAEEF3"/>
        <bgColor indexed="64"/>
      </patternFill>
    </fill>
    <fill>
      <patternFill patternType="solid">
        <fgColor rgb="FFDAEEF1"/>
        <bgColor indexed="64"/>
      </patternFill>
    </fill>
  </fills>
  <borders count="67">
    <border>
      <left/>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tted">
        <color indexed="64"/>
      </top>
      <bottom/>
      <diagonal/>
    </border>
    <border>
      <left/>
      <right/>
      <top style="dotted">
        <color indexed="64"/>
      </top>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thin">
        <color indexed="64"/>
      </right>
      <top style="thin">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top style="dotted">
        <color auto="1"/>
      </top>
      <bottom style="thin">
        <color indexed="64"/>
      </bottom>
      <diagonal/>
    </border>
    <border>
      <left style="medium">
        <color auto="1"/>
      </left>
      <right/>
      <top/>
      <bottom style="dotted">
        <color auto="1"/>
      </bottom>
      <diagonal/>
    </border>
    <border>
      <left style="medium">
        <color auto="1"/>
      </left>
      <right/>
      <top style="dotted">
        <color auto="1"/>
      </top>
      <bottom style="medium">
        <color auto="1"/>
      </bottom>
      <diagonal/>
    </border>
    <border>
      <left/>
      <right style="medium">
        <color indexed="64"/>
      </right>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auto="1"/>
      </left>
      <right/>
      <top style="medium">
        <color auto="1"/>
      </top>
      <bottom style="thin">
        <color indexed="64"/>
      </bottom>
      <diagonal/>
    </border>
    <border>
      <left/>
      <right style="medium">
        <color indexed="64"/>
      </right>
      <top style="medium">
        <color auto="1"/>
      </top>
      <bottom style="thin">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thin">
        <color indexed="64"/>
      </bottom>
      <diagonal/>
    </border>
    <border>
      <left style="medium">
        <color auto="1"/>
      </left>
      <right style="medium">
        <color indexed="64"/>
      </right>
      <top style="medium">
        <color auto="1"/>
      </top>
      <bottom style="thin">
        <color auto="1"/>
      </bottom>
      <diagonal/>
    </border>
    <border>
      <left style="medium">
        <color auto="1"/>
      </left>
      <right style="medium">
        <color indexed="64"/>
      </right>
      <top style="thin">
        <color auto="1"/>
      </top>
      <bottom style="medium">
        <color auto="1"/>
      </bottom>
      <diagonal/>
    </border>
  </borders>
  <cellStyleXfs count="6">
    <xf numFmtId="0" fontId="0" fillId="0" borderId="0"/>
    <xf numFmtId="0" fontId="15" fillId="0" borderId="0">
      <alignment vertical="center"/>
    </xf>
    <xf numFmtId="0" fontId="16" fillId="0" borderId="0">
      <alignment vertical="center"/>
    </xf>
    <xf numFmtId="38" fontId="15" fillId="0" borderId="0" applyFont="0" applyFill="0" applyBorder="0" applyAlignment="0" applyProtection="0">
      <alignment vertical="center"/>
    </xf>
    <xf numFmtId="0" fontId="15" fillId="0" borderId="0">
      <alignment vertical="center"/>
    </xf>
    <xf numFmtId="0" fontId="15" fillId="0" borderId="0">
      <alignment vertical="center"/>
    </xf>
  </cellStyleXfs>
  <cellXfs count="189">
    <xf numFmtId="0" fontId="0" fillId="0" borderId="0" xfId="0"/>
    <xf numFmtId="0" fontId="4" fillId="0" borderId="0" xfId="0" applyFont="1" applyAlignment="1">
      <alignment vertical="center"/>
    </xf>
    <xf numFmtId="0" fontId="5" fillId="0" borderId="0" xfId="0" applyFont="1" applyAlignment="1">
      <alignment vertical="center" wrapText="1"/>
    </xf>
    <xf numFmtId="0" fontId="5" fillId="0" borderId="2" xfId="0" applyFont="1" applyFill="1" applyBorder="1" applyAlignment="1">
      <alignment vertical="center" wrapText="1"/>
    </xf>
    <xf numFmtId="0" fontId="5" fillId="0" borderId="2" xfId="0" applyFont="1" applyFill="1" applyBorder="1" applyAlignment="1">
      <alignment horizontal="justify" vertical="center" wrapText="1"/>
    </xf>
    <xf numFmtId="0" fontId="5" fillId="0" borderId="4" xfId="0" quotePrefix="1" applyFont="1" applyFill="1" applyBorder="1" applyAlignment="1">
      <alignment vertical="center"/>
    </xf>
    <xf numFmtId="0" fontId="5" fillId="0" borderId="5" xfId="0" applyFont="1" applyFill="1" applyBorder="1" applyAlignment="1">
      <alignment vertical="center"/>
    </xf>
    <xf numFmtId="0" fontId="5" fillId="0" borderId="3" xfId="0" applyFont="1" applyFill="1" applyBorder="1" applyAlignment="1">
      <alignment vertical="center"/>
    </xf>
    <xf numFmtId="0" fontId="4" fillId="0" borderId="0" xfId="0" applyFont="1" applyFill="1" applyAlignment="1">
      <alignment vertical="center"/>
    </xf>
    <xf numFmtId="0" fontId="6" fillId="0" borderId="0" xfId="0" applyFont="1" applyFill="1" applyAlignment="1">
      <alignment horizontal="center" vertical="center" wrapText="1"/>
    </xf>
    <xf numFmtId="0" fontId="7" fillId="0" borderId="0" xfId="0" applyFont="1" applyFill="1" applyAlignment="1">
      <alignment vertical="center"/>
    </xf>
    <xf numFmtId="0" fontId="8" fillId="0" borderId="0" xfId="0" applyFont="1" applyFill="1" applyAlignment="1">
      <alignment horizontal="center" vertical="center"/>
    </xf>
    <xf numFmtId="0" fontId="9" fillId="0" borderId="7" xfId="0" applyFont="1" applyFill="1" applyBorder="1" applyAlignment="1">
      <alignment vertical="center"/>
    </xf>
    <xf numFmtId="0" fontId="4" fillId="0" borderId="0" xfId="0" applyFont="1" applyFill="1" applyBorder="1" applyAlignment="1">
      <alignment vertical="center"/>
    </xf>
    <xf numFmtId="0" fontId="5" fillId="0" borderId="0" xfId="0" applyFont="1" applyFill="1" applyBorder="1" applyAlignment="1">
      <alignment vertical="center" wrapText="1"/>
    </xf>
    <xf numFmtId="0" fontId="4" fillId="0" borderId="8" xfId="0" applyFont="1" applyFill="1" applyBorder="1" applyAlignment="1">
      <alignment vertical="center"/>
    </xf>
    <xf numFmtId="0" fontId="4" fillId="0" borderId="9" xfId="0" applyFont="1" applyFill="1" applyBorder="1" applyAlignment="1">
      <alignment vertical="center"/>
    </xf>
    <xf numFmtId="0" fontId="5" fillId="0" borderId="9" xfId="0" applyFont="1" applyFill="1" applyBorder="1" applyAlignment="1">
      <alignment vertical="center" wrapText="1"/>
    </xf>
    <xf numFmtId="0" fontId="5" fillId="0" borderId="10" xfId="0" quotePrefix="1" applyFont="1" applyFill="1" applyBorder="1" applyAlignment="1">
      <alignment vertical="center"/>
    </xf>
    <xf numFmtId="0" fontId="4" fillId="0" borderId="11" xfId="0" applyFont="1" applyFill="1" applyBorder="1" applyAlignment="1">
      <alignment vertical="center"/>
    </xf>
    <xf numFmtId="0" fontId="4" fillId="0" borderId="5" xfId="0" applyFont="1" applyFill="1" applyBorder="1" applyAlignment="1">
      <alignment vertical="center"/>
    </xf>
    <xf numFmtId="0" fontId="4" fillId="0" borderId="12" xfId="0" applyFont="1" applyFill="1" applyBorder="1" applyAlignment="1">
      <alignment vertical="center"/>
    </xf>
    <xf numFmtId="0" fontId="5" fillId="0" borderId="11" xfId="0" applyFont="1" applyFill="1" applyBorder="1" applyAlignment="1">
      <alignment vertical="center"/>
    </xf>
    <xf numFmtId="0" fontId="5" fillId="0" borderId="14" xfId="0" quotePrefix="1" applyFont="1" applyFill="1" applyBorder="1" applyAlignment="1">
      <alignment vertical="center"/>
    </xf>
    <xf numFmtId="0" fontId="5" fillId="0" borderId="15" xfId="0" applyFont="1" applyFill="1" applyBorder="1" applyAlignment="1">
      <alignment vertical="center"/>
    </xf>
    <xf numFmtId="0" fontId="5" fillId="0" borderId="17" xfId="0" applyFont="1" applyFill="1" applyBorder="1" applyAlignment="1">
      <alignment vertical="center"/>
    </xf>
    <xf numFmtId="0" fontId="5" fillId="0" borderId="18" xfId="0" quotePrefix="1" applyFont="1" applyFill="1" applyBorder="1" applyAlignment="1">
      <alignment vertical="center"/>
    </xf>
    <xf numFmtId="0" fontId="5" fillId="0" borderId="19" xfId="0" applyFont="1" applyFill="1" applyBorder="1" applyAlignment="1">
      <alignment vertical="center"/>
    </xf>
    <xf numFmtId="0" fontId="5" fillId="0" borderId="20" xfId="0" applyFont="1" applyFill="1" applyBorder="1" applyAlignment="1">
      <alignment vertical="center"/>
    </xf>
    <xf numFmtId="0" fontId="5" fillId="0" borderId="21" xfId="0" applyFont="1" applyFill="1" applyBorder="1" applyAlignment="1">
      <alignment horizontal="justify" vertical="center" wrapText="1"/>
    </xf>
    <xf numFmtId="0" fontId="5" fillId="0" borderId="0" xfId="0" quotePrefix="1" applyFont="1" applyFill="1" applyBorder="1" applyAlignment="1">
      <alignment vertical="center"/>
    </xf>
    <xf numFmtId="0" fontId="5" fillId="0" borderId="0" xfId="0" applyFont="1" applyFill="1" applyBorder="1" applyAlignment="1">
      <alignment vertical="center"/>
    </xf>
    <xf numFmtId="0" fontId="5" fillId="0" borderId="0" xfId="0" applyFont="1" applyFill="1" applyAlignment="1">
      <alignment vertical="center" wrapTex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13" xfId="0" applyFont="1" applyFill="1" applyBorder="1" applyAlignment="1">
      <alignment horizontal="center" vertical="center" shrinkToFit="1"/>
    </xf>
    <xf numFmtId="0" fontId="4" fillId="0" borderId="16" xfId="0" applyFont="1" applyFill="1" applyBorder="1" applyAlignment="1">
      <alignment horizontal="center" vertical="center" shrinkToFit="1"/>
    </xf>
    <xf numFmtId="0" fontId="5" fillId="0" borderId="8" xfId="0" quotePrefix="1" applyFont="1" applyFill="1" applyBorder="1" applyAlignment="1">
      <alignment vertical="center"/>
    </xf>
    <xf numFmtId="0" fontId="5" fillId="0" borderId="6" xfId="0" applyFont="1" applyFill="1" applyBorder="1" applyAlignment="1">
      <alignment vertical="center"/>
    </xf>
    <xf numFmtId="0" fontId="5" fillId="0" borderId="12" xfId="0" applyFont="1" applyFill="1" applyBorder="1" applyAlignment="1">
      <alignment vertical="center" wrapText="1"/>
    </xf>
    <xf numFmtId="0" fontId="5" fillId="0" borderId="16" xfId="0" applyFont="1" applyFill="1" applyBorder="1" applyAlignment="1">
      <alignment vertical="center" wrapText="1"/>
    </xf>
    <xf numFmtId="0" fontId="3" fillId="0" borderId="0" xfId="0" applyFont="1" applyFill="1" applyAlignment="1">
      <alignment vertical="center"/>
    </xf>
    <xf numFmtId="0" fontId="4" fillId="0" borderId="21"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0" xfId="0" applyFont="1" applyFill="1" applyBorder="1" applyAlignment="1">
      <alignment horizontal="center" vertical="center"/>
    </xf>
    <xf numFmtId="0" fontId="5" fillId="0" borderId="0" xfId="0" applyFont="1" applyFill="1" applyBorder="1" applyAlignment="1">
      <alignment horizontal="justify" vertical="center" wrapText="1"/>
    </xf>
    <xf numFmtId="0" fontId="12" fillId="0" borderId="3" xfId="0" applyFont="1" applyFill="1" applyBorder="1" applyAlignment="1">
      <alignment vertical="center"/>
    </xf>
    <xf numFmtId="0" fontId="12" fillId="0" borderId="2" xfId="0" applyFont="1" applyFill="1" applyBorder="1" applyAlignment="1">
      <alignment horizontal="justify" vertical="center" wrapText="1"/>
    </xf>
    <xf numFmtId="0" fontId="12" fillId="0" borderId="19" xfId="0" applyFont="1" applyFill="1" applyBorder="1" applyAlignment="1">
      <alignment vertical="center"/>
    </xf>
    <xf numFmtId="0" fontId="12" fillId="0" borderId="20" xfId="0" applyFont="1" applyFill="1" applyBorder="1" applyAlignment="1">
      <alignment vertical="center"/>
    </xf>
    <xf numFmtId="0" fontId="12" fillId="0" borderId="21" xfId="0" applyFont="1" applyFill="1" applyBorder="1" applyAlignment="1">
      <alignment horizontal="justify" vertical="center" wrapText="1"/>
    </xf>
    <xf numFmtId="0" fontId="12" fillId="0" borderId="16" xfId="0" applyFont="1" applyFill="1" applyBorder="1" applyAlignment="1">
      <alignment vertical="center" wrapText="1"/>
    </xf>
    <xf numFmtId="0" fontId="12" fillId="0" borderId="17" xfId="0" applyFont="1" applyFill="1" applyBorder="1" applyAlignment="1">
      <alignment vertical="center"/>
    </xf>
    <xf numFmtId="0" fontId="12" fillId="0" borderId="16" xfId="0" applyFont="1" applyFill="1" applyBorder="1" applyAlignment="1">
      <alignment horizontal="justify" vertical="center" wrapText="1"/>
    </xf>
    <xf numFmtId="0" fontId="12" fillId="0" borderId="15" xfId="0" applyFont="1" applyFill="1" applyBorder="1" applyAlignment="1">
      <alignment vertical="center"/>
    </xf>
    <xf numFmtId="0" fontId="12" fillId="0" borderId="14" xfId="0" quotePrefix="1" applyFont="1" applyFill="1" applyBorder="1" applyAlignment="1">
      <alignment vertical="center"/>
    </xf>
    <xf numFmtId="0" fontId="12" fillId="0" borderId="5" xfId="0" applyFont="1" applyFill="1" applyBorder="1" applyAlignment="1">
      <alignment vertical="center"/>
    </xf>
    <xf numFmtId="0" fontId="12" fillId="0" borderId="4" xfId="0" quotePrefix="1" applyFont="1" applyFill="1" applyBorder="1" applyAlignment="1">
      <alignment vertical="center"/>
    </xf>
    <xf numFmtId="0" fontId="12" fillId="0" borderId="2" xfId="0" applyFont="1" applyFill="1" applyBorder="1" applyAlignment="1">
      <alignment vertical="center" wrapText="1"/>
    </xf>
    <xf numFmtId="0" fontId="12" fillId="0" borderId="2" xfId="0" applyFont="1" applyFill="1" applyBorder="1" applyAlignment="1">
      <alignment vertical="center"/>
    </xf>
    <xf numFmtId="0" fontId="13" fillId="0" borderId="8" xfId="0" applyFont="1" applyFill="1" applyBorder="1" applyAlignment="1">
      <alignment vertical="center"/>
    </xf>
    <xf numFmtId="0" fontId="4" fillId="0" borderId="28" xfId="0" applyFont="1" applyFill="1" applyBorder="1" applyAlignment="1">
      <alignment vertical="center"/>
    </xf>
    <xf numFmtId="0" fontId="5" fillId="0" borderId="29" xfId="0" applyFont="1" applyFill="1" applyBorder="1" applyAlignment="1">
      <alignment vertical="center"/>
    </xf>
    <xf numFmtId="0" fontId="5" fillId="0" borderId="30" xfId="0" applyFont="1" applyFill="1" applyBorder="1" applyAlignment="1">
      <alignment vertical="center"/>
    </xf>
    <xf numFmtId="0" fontId="5" fillId="0" borderId="31" xfId="0" applyFont="1" applyFill="1" applyBorder="1" applyAlignment="1">
      <alignment vertical="center"/>
    </xf>
    <xf numFmtId="0" fontId="5" fillId="0" borderId="32" xfId="0" applyFont="1" applyFill="1" applyBorder="1" applyAlignment="1">
      <alignment vertical="center"/>
    </xf>
    <xf numFmtId="0" fontId="5" fillId="0" borderId="33" xfId="0" applyFont="1" applyFill="1" applyBorder="1" applyAlignment="1">
      <alignment vertical="center"/>
    </xf>
    <xf numFmtId="0" fontId="5" fillId="0" borderId="33" xfId="0" applyFont="1" applyFill="1" applyBorder="1" applyAlignment="1">
      <alignment vertical="center" wrapText="1"/>
    </xf>
    <xf numFmtId="0" fontId="5" fillId="0" borderId="34" xfId="0" applyFont="1" applyFill="1" applyBorder="1" applyAlignment="1">
      <alignment vertical="center"/>
    </xf>
    <xf numFmtId="0" fontId="4" fillId="0" borderId="36" xfId="0" applyFont="1" applyFill="1" applyBorder="1" applyAlignment="1">
      <alignment vertical="center"/>
    </xf>
    <xf numFmtId="0" fontId="4" fillId="0" borderId="40" xfId="0" applyFont="1" applyFill="1" applyBorder="1" applyAlignment="1">
      <alignment horizontal="center" vertical="center" shrinkToFit="1"/>
    </xf>
    <xf numFmtId="0" fontId="9" fillId="0" borderId="28" xfId="0" applyFont="1" applyFill="1" applyBorder="1" applyAlignment="1">
      <alignment vertical="center"/>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4" fillId="0" borderId="12" xfId="0" applyFont="1" applyFill="1" applyBorder="1" applyAlignment="1">
      <alignment horizontal="center" vertical="center" shrinkToFit="1"/>
    </xf>
    <xf numFmtId="0" fontId="11" fillId="0" borderId="21" xfId="0" applyFont="1" applyFill="1" applyBorder="1" applyAlignment="1">
      <alignment horizontal="center" vertical="center" shrinkToFit="1"/>
    </xf>
    <xf numFmtId="0" fontId="12" fillId="0" borderId="18" xfId="0" quotePrefix="1" applyFont="1" applyFill="1" applyBorder="1" applyAlignment="1">
      <alignment vertical="center"/>
    </xf>
    <xf numFmtId="0" fontId="11" fillId="0" borderId="2" xfId="0" applyFont="1" applyFill="1" applyBorder="1" applyAlignment="1">
      <alignment horizontal="center" vertical="center" shrinkToFit="1"/>
    </xf>
    <xf numFmtId="0" fontId="12" fillId="0" borderId="8" xfId="0" quotePrefix="1" applyFont="1" applyFill="1" applyBorder="1" applyAlignment="1">
      <alignment vertical="center"/>
    </xf>
    <xf numFmtId="14" fontId="4" fillId="0" borderId="0" xfId="0" applyNumberFormat="1" applyFont="1" applyAlignment="1">
      <alignment vertical="center"/>
    </xf>
    <xf numFmtId="0" fontId="13" fillId="0" borderId="21" xfId="0" applyFont="1" applyFill="1" applyBorder="1" applyAlignment="1">
      <alignment horizontal="center" vertical="center" shrinkToFit="1"/>
    </xf>
    <xf numFmtId="0" fontId="5" fillId="0" borderId="22" xfId="0" applyFont="1" applyBorder="1" applyAlignment="1">
      <alignment vertical="top" wrapText="1"/>
    </xf>
    <xf numFmtId="0" fontId="5" fillId="0" borderId="44" xfId="0" applyFont="1" applyBorder="1" applyAlignment="1">
      <alignment vertical="top" wrapText="1"/>
    </xf>
    <xf numFmtId="0" fontId="13" fillId="0" borderId="45" xfId="0" applyFont="1" applyFill="1" applyBorder="1" applyAlignment="1">
      <alignment vertical="center"/>
    </xf>
    <xf numFmtId="0" fontId="12" fillId="0" borderId="37" xfId="0" quotePrefix="1" applyFont="1" applyFill="1" applyBorder="1" applyAlignment="1">
      <alignment vertical="center"/>
    </xf>
    <xf numFmtId="0" fontId="12" fillId="0" borderId="38" xfId="0" applyFont="1" applyFill="1" applyBorder="1" applyAlignment="1">
      <alignment vertical="center"/>
    </xf>
    <xf numFmtId="0" fontId="12" fillId="0" borderId="39" xfId="0" applyFont="1" applyFill="1" applyBorder="1" applyAlignment="1">
      <alignment vertical="center"/>
    </xf>
    <xf numFmtId="0" fontId="12" fillId="0" borderId="40"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21" xfId="0" applyFont="1" applyFill="1" applyBorder="1" applyAlignment="1">
      <alignment vertical="center" wrapText="1"/>
    </xf>
    <xf numFmtId="0" fontId="5" fillId="0" borderId="16" xfId="0" applyFont="1" applyFill="1" applyBorder="1" applyAlignment="1">
      <alignment horizontal="justify" vertical="center" wrapText="1"/>
    </xf>
    <xf numFmtId="0" fontId="5" fillId="0" borderId="47" xfId="0" applyFont="1" applyBorder="1" applyAlignment="1">
      <alignment vertical="top" wrapText="1"/>
    </xf>
    <xf numFmtId="0" fontId="5" fillId="3" borderId="31" xfId="0" applyFont="1" applyFill="1" applyBorder="1" applyAlignment="1">
      <alignment vertical="center"/>
    </xf>
    <xf numFmtId="0" fontId="5" fillId="3" borderId="32" xfId="0" applyFont="1" applyFill="1" applyBorder="1" applyAlignment="1">
      <alignment vertical="center"/>
    </xf>
    <xf numFmtId="0" fontId="5" fillId="3" borderId="31" xfId="0" applyFont="1" applyFill="1" applyBorder="1" applyAlignment="1">
      <alignment vertical="center" wrapText="1"/>
    </xf>
    <xf numFmtId="0" fontId="5" fillId="3" borderId="33" xfId="0" applyFont="1" applyFill="1" applyBorder="1" applyAlignment="1">
      <alignment vertical="center"/>
    </xf>
    <xf numFmtId="0" fontId="5" fillId="3" borderId="33" xfId="0" applyFont="1" applyFill="1" applyBorder="1" applyAlignment="1">
      <alignment vertical="center" wrapText="1"/>
    </xf>
    <xf numFmtId="0" fontId="5" fillId="3" borderId="32" xfId="0" applyFont="1" applyFill="1" applyBorder="1" applyAlignment="1">
      <alignment vertical="center" wrapText="1"/>
    </xf>
    <xf numFmtId="0" fontId="5" fillId="3" borderId="34" xfId="0" applyFont="1" applyFill="1" applyBorder="1" applyAlignment="1">
      <alignment vertical="center"/>
    </xf>
    <xf numFmtId="0" fontId="5" fillId="3" borderId="41" xfId="0" applyFont="1" applyFill="1" applyBorder="1" applyAlignment="1">
      <alignment vertical="center"/>
    </xf>
    <xf numFmtId="0" fontId="5" fillId="0" borderId="43" xfId="0" applyFont="1" applyBorder="1" applyAlignment="1">
      <alignment vertical="top" wrapText="1"/>
    </xf>
    <xf numFmtId="0" fontId="5" fillId="0" borderId="54" xfId="0" applyFont="1" applyBorder="1" applyAlignment="1">
      <alignment vertical="top" wrapText="1"/>
    </xf>
    <xf numFmtId="0" fontId="5" fillId="0" borderId="49" xfId="0" applyFont="1" applyBorder="1" applyAlignment="1">
      <alignment vertical="top" wrapText="1"/>
    </xf>
    <xf numFmtId="0" fontId="5" fillId="0" borderId="50" xfId="0" applyFont="1" applyBorder="1" applyAlignment="1">
      <alignment vertical="top" wrapText="1"/>
    </xf>
    <xf numFmtId="0" fontId="5" fillId="0" borderId="53" xfId="0" applyFont="1" applyBorder="1" applyAlignment="1">
      <alignment vertical="top" wrapText="1"/>
    </xf>
    <xf numFmtId="0" fontId="14" fillId="0" borderId="56" xfId="0" applyFont="1" applyFill="1" applyBorder="1" applyAlignment="1">
      <alignment horizontal="right" vertical="center" wrapText="1"/>
    </xf>
    <xf numFmtId="0" fontId="4" fillId="0" borderId="57" xfId="0" applyFont="1" applyFill="1" applyBorder="1" applyAlignment="1">
      <alignment vertical="center"/>
    </xf>
    <xf numFmtId="0" fontId="4" fillId="0" borderId="28" xfId="0" applyFont="1" applyFill="1" applyBorder="1" applyAlignment="1">
      <alignment horizontal="right" vertical="center"/>
    </xf>
    <xf numFmtId="0" fontId="4" fillId="0" borderId="34" xfId="0" applyNumberFormat="1" applyFont="1" applyFill="1" applyBorder="1" applyAlignment="1">
      <alignment vertical="center"/>
    </xf>
    <xf numFmtId="0" fontId="9" fillId="0" borderId="36" xfId="0" applyFont="1" applyFill="1" applyBorder="1" applyAlignment="1">
      <alignment horizontal="right" vertical="center"/>
    </xf>
    <xf numFmtId="0" fontId="4" fillId="0" borderId="58" xfId="0" applyFont="1" applyFill="1" applyBorder="1" applyAlignment="1">
      <alignment vertical="center"/>
    </xf>
    <xf numFmtId="0" fontId="14" fillId="0" borderId="59" xfId="0" applyFont="1" applyFill="1" applyBorder="1" applyAlignment="1">
      <alignment horizontal="right" vertical="center"/>
    </xf>
    <xf numFmtId="0" fontId="4" fillId="0" borderId="60" xfId="0" applyNumberFormat="1" applyFont="1" applyFill="1" applyBorder="1" applyAlignment="1">
      <alignment vertical="center"/>
    </xf>
    <xf numFmtId="0" fontId="4" fillId="0" borderId="35" xfId="0" applyFont="1" applyFill="1" applyBorder="1" applyAlignment="1">
      <alignment vertical="center"/>
    </xf>
    <xf numFmtId="0" fontId="5" fillId="0" borderId="61" xfId="0" applyFont="1" applyFill="1" applyBorder="1" applyAlignment="1">
      <alignment horizontal="center" vertical="center" wrapText="1"/>
    </xf>
    <xf numFmtId="0" fontId="4" fillId="0" borderId="63" xfId="0" applyFont="1" applyFill="1" applyBorder="1" applyAlignment="1">
      <alignment horizontal="right" vertical="center" wrapText="1"/>
    </xf>
    <xf numFmtId="0" fontId="4" fillId="0" borderId="31" xfId="0" applyNumberFormat="1" applyFont="1" applyFill="1" applyBorder="1" applyAlignment="1">
      <alignment vertical="center"/>
    </xf>
    <xf numFmtId="0" fontId="4" fillId="0" borderId="55" xfId="0" applyFont="1" applyFill="1" applyBorder="1" applyAlignment="1">
      <alignment horizontal="right" vertical="center"/>
    </xf>
    <xf numFmtId="0" fontId="4" fillId="0" borderId="64" xfId="0" applyNumberFormat="1" applyFont="1" applyFill="1" applyBorder="1" applyAlignment="1">
      <alignment vertical="center"/>
    </xf>
    <xf numFmtId="0" fontId="4" fillId="0" borderId="66" xfId="0" applyFont="1" applyFill="1" applyBorder="1" applyAlignment="1">
      <alignment vertical="center"/>
    </xf>
    <xf numFmtId="0" fontId="5" fillId="0" borderId="65" xfId="0" applyFont="1" applyFill="1" applyBorder="1" applyAlignment="1">
      <alignment horizontal="center" vertical="center"/>
    </xf>
    <xf numFmtId="0" fontId="15" fillId="0" borderId="0" xfId="1">
      <alignment vertical="center"/>
    </xf>
    <xf numFmtId="0" fontId="15" fillId="0" borderId="0" xfId="1" applyAlignment="1"/>
    <xf numFmtId="0" fontId="16" fillId="0" borderId="0" xfId="2" applyFont="1" applyAlignment="1">
      <alignment vertical="center" wrapText="1"/>
    </xf>
    <xf numFmtId="0" fontId="17" fillId="0" borderId="0" xfId="2" applyFont="1">
      <alignment vertical="center"/>
    </xf>
    <xf numFmtId="0" fontId="16" fillId="0" borderId="0" xfId="2">
      <alignment vertical="center"/>
    </xf>
    <xf numFmtId="0" fontId="16" fillId="0" borderId="0" xfId="2" applyAlignment="1">
      <alignment vertical="center"/>
    </xf>
    <xf numFmtId="0" fontId="16" fillId="0" borderId="0" xfId="2" applyFont="1">
      <alignment vertical="center"/>
    </xf>
    <xf numFmtId="0" fontId="16" fillId="0" borderId="0" xfId="2" applyFont="1" applyAlignment="1">
      <alignment vertical="center"/>
    </xf>
    <xf numFmtId="0" fontId="17" fillId="0" borderId="0" xfId="2" applyFont="1" applyAlignment="1">
      <alignment vertical="center"/>
    </xf>
    <xf numFmtId="0" fontId="16" fillId="0" borderId="0" xfId="2" applyAlignment="1"/>
    <xf numFmtId="0" fontId="19" fillId="0" borderId="0" xfId="2" applyFont="1" applyAlignment="1">
      <alignment vertical="center"/>
    </xf>
    <xf numFmtId="0" fontId="17" fillId="0" borderId="0" xfId="2" applyFont="1" applyAlignment="1">
      <alignment vertical="center" wrapText="1"/>
    </xf>
    <xf numFmtId="0" fontId="16" fillId="0" borderId="0" xfId="2" applyFont="1" applyBorder="1" applyAlignment="1">
      <alignment vertical="center"/>
    </xf>
    <xf numFmtId="0" fontId="19" fillId="0" borderId="0" xfId="2" applyFont="1" applyBorder="1" applyAlignment="1">
      <alignment vertical="top"/>
    </xf>
    <xf numFmtId="0" fontId="19" fillId="0" borderId="0" xfId="2" applyFont="1" applyAlignment="1">
      <alignment vertical="top"/>
    </xf>
    <xf numFmtId="0" fontId="16" fillId="0" borderId="0" xfId="2" applyFont="1" applyBorder="1">
      <alignment vertical="center"/>
    </xf>
    <xf numFmtId="0" fontId="19" fillId="0" borderId="0" xfId="2" applyFont="1" applyBorder="1" applyAlignment="1">
      <alignment vertical="center"/>
    </xf>
    <xf numFmtId="0" fontId="17" fillId="0" borderId="0" xfId="2" applyFont="1" applyBorder="1" applyAlignment="1">
      <alignment vertical="center"/>
    </xf>
    <xf numFmtId="0" fontId="21" fillId="0" borderId="0" xfId="2" applyFont="1" applyBorder="1" applyAlignment="1">
      <alignment horizontal="center" vertical="center"/>
    </xf>
    <xf numFmtId="0" fontId="21" fillId="0" borderId="0" xfId="2" applyFont="1" applyAlignment="1">
      <alignment horizontal="center" vertical="center"/>
    </xf>
    <xf numFmtId="0" fontId="22" fillId="0" borderId="0" xfId="2" applyFont="1" applyAlignment="1">
      <alignment horizontal="center" vertical="center"/>
    </xf>
    <xf numFmtId="0" fontId="21" fillId="0" borderId="0" xfId="2" applyFont="1" applyBorder="1" applyAlignment="1">
      <alignment vertical="center"/>
    </xf>
    <xf numFmtId="0" fontId="21" fillId="0" borderId="0" xfId="2" applyFont="1" applyAlignment="1">
      <alignment vertical="center"/>
    </xf>
    <xf numFmtId="0" fontId="23" fillId="0" borderId="0" xfId="2" applyFont="1" applyAlignment="1">
      <alignment vertical="center"/>
    </xf>
    <xf numFmtId="0" fontId="24" fillId="0" borderId="0" xfId="1" applyFont="1" applyAlignment="1"/>
    <xf numFmtId="0" fontId="23" fillId="0" borderId="0" xfId="2" applyFont="1">
      <alignment vertical="center"/>
    </xf>
    <xf numFmtId="0" fontId="26" fillId="0" borderId="0" xfId="2" applyFont="1" applyBorder="1" applyAlignment="1">
      <alignment vertical="center"/>
    </xf>
    <xf numFmtId="0" fontId="26" fillId="0" borderId="0" xfId="2" applyFont="1" applyAlignment="1">
      <alignment vertical="center"/>
    </xf>
    <xf numFmtId="0" fontId="16" fillId="0" borderId="0" xfId="2" applyFont="1" applyAlignment="1">
      <alignment horizontal="right" vertical="center"/>
    </xf>
    <xf numFmtId="0" fontId="27" fillId="0" borderId="0" xfId="2" applyFont="1">
      <alignment vertical="center"/>
    </xf>
    <xf numFmtId="0" fontId="28" fillId="0" borderId="0" xfId="1" applyFont="1" applyAlignment="1"/>
    <xf numFmtId="0" fontId="5" fillId="0" borderId="3" xfId="0" applyFont="1" applyFill="1" applyBorder="1" applyAlignment="1">
      <alignment horizontal="right" vertical="center"/>
    </xf>
    <xf numFmtId="0" fontId="5" fillId="0" borderId="5" xfId="0" applyFont="1" applyFill="1" applyBorder="1" applyAlignment="1">
      <alignment horizontal="right" vertical="center"/>
    </xf>
    <xf numFmtId="0" fontId="25" fillId="0" borderId="0" xfId="2" applyFont="1" applyAlignment="1">
      <alignment horizontal="center" vertical="center"/>
    </xf>
    <xf numFmtId="0" fontId="23" fillId="0" borderId="0" xfId="2" applyFont="1" applyAlignment="1">
      <alignment horizontal="left" vertical="center"/>
    </xf>
    <xf numFmtId="0" fontId="19" fillId="0" borderId="0" xfId="2" applyFont="1" applyAlignment="1">
      <alignment horizontal="left" vertical="center" wrapText="1"/>
    </xf>
    <xf numFmtId="0" fontId="16" fillId="0" borderId="0" xfId="2" applyAlignment="1">
      <alignment horizontal="left"/>
    </xf>
    <xf numFmtId="0" fontId="24" fillId="0" borderId="0" xfId="1" applyFont="1" applyAlignment="1">
      <alignment horizontal="left"/>
    </xf>
    <xf numFmtId="0" fontId="22" fillId="0" borderId="0" xfId="2" applyFont="1" applyAlignment="1">
      <alignment horizontal="center" vertical="center"/>
    </xf>
    <xf numFmtId="0" fontId="9" fillId="2" borderId="0" xfId="0" applyFont="1" applyFill="1" applyAlignment="1">
      <alignment horizontal="center" vertical="center" shrinkToFit="1"/>
    </xf>
    <xf numFmtId="0" fontId="4" fillId="2" borderId="4"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37" xfId="0" applyFont="1" applyFill="1" applyBorder="1" applyAlignment="1">
      <alignment horizontal="center" vertical="center" shrinkToFit="1"/>
    </xf>
    <xf numFmtId="0" fontId="4" fillId="2" borderId="39" xfId="0" applyFont="1" applyFill="1" applyBorder="1" applyAlignment="1">
      <alignment horizontal="center" vertical="center" shrinkToFit="1"/>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4" fillId="0" borderId="4"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18" xfId="0" applyFont="1" applyFill="1" applyBorder="1" applyAlignment="1">
      <alignment horizontal="center" vertical="center" shrinkToFit="1"/>
    </xf>
    <xf numFmtId="0" fontId="4" fillId="0" borderId="20" xfId="0" applyFont="1" applyFill="1" applyBorder="1" applyAlignment="1">
      <alignment horizontal="center" vertical="center" shrinkToFit="1"/>
    </xf>
    <xf numFmtId="0" fontId="5" fillId="0" borderId="46" xfId="0" applyFont="1" applyBorder="1" applyAlignment="1">
      <alignment horizontal="center" vertical="center" wrapText="1"/>
    </xf>
    <xf numFmtId="0" fontId="5" fillId="0" borderId="25" xfId="0" applyFont="1" applyBorder="1" applyAlignment="1">
      <alignment horizontal="center" vertical="center" wrapText="1"/>
    </xf>
    <xf numFmtId="0" fontId="4" fillId="0" borderId="10" xfId="0" applyFont="1" applyFill="1" applyBorder="1" applyAlignment="1">
      <alignment horizontal="center" vertical="center" shrinkToFit="1"/>
    </xf>
    <xf numFmtId="0" fontId="4" fillId="0" borderId="48" xfId="0" applyFont="1" applyFill="1" applyBorder="1" applyAlignment="1">
      <alignment horizontal="center" vertical="center" shrinkToFit="1"/>
    </xf>
    <xf numFmtId="0" fontId="4" fillId="2" borderId="51" xfId="0" applyFont="1" applyFill="1" applyBorder="1" applyAlignment="1">
      <alignment horizontal="center" vertical="center" shrinkToFit="1"/>
    </xf>
    <xf numFmtId="0" fontId="4" fillId="2" borderId="52" xfId="0" applyFont="1" applyFill="1" applyBorder="1" applyAlignment="1">
      <alignment horizontal="center" vertical="center" shrinkToFit="1"/>
    </xf>
    <xf numFmtId="0" fontId="4" fillId="0" borderId="49" xfId="0" applyFont="1" applyFill="1" applyBorder="1" applyAlignment="1">
      <alignment horizontal="center" vertical="center" shrinkToFit="1"/>
    </xf>
    <xf numFmtId="0" fontId="4" fillId="0" borderId="50" xfId="0" applyFont="1" applyFill="1" applyBorder="1" applyAlignment="1">
      <alignment horizontal="center" vertical="center" shrinkToFit="1"/>
    </xf>
    <xf numFmtId="0" fontId="4" fillId="0" borderId="23" xfId="0" applyFont="1" applyFill="1" applyBorder="1" applyAlignment="1">
      <alignment horizontal="center" vertical="center"/>
    </xf>
    <xf numFmtId="0" fontId="10" fillId="0" borderId="24" xfId="0" applyFont="1" applyFill="1" applyBorder="1" applyAlignment="1">
      <alignment horizontal="center" vertical="center"/>
    </xf>
    <xf numFmtId="0" fontId="10" fillId="0" borderId="25" xfId="0" applyFont="1" applyFill="1" applyBorder="1" applyAlignment="1">
      <alignment horizontal="center" vertical="center"/>
    </xf>
    <xf numFmtId="0" fontId="10" fillId="0" borderId="35" xfId="0" applyFont="1" applyFill="1" applyBorder="1" applyAlignment="1">
      <alignment horizontal="center" vertical="center"/>
    </xf>
    <xf numFmtId="0" fontId="10" fillId="0" borderId="42" xfId="0" applyFont="1" applyFill="1" applyBorder="1" applyAlignment="1">
      <alignment horizontal="center" vertical="center"/>
    </xf>
    <xf numFmtId="0" fontId="10" fillId="0" borderId="43" xfId="0" applyFont="1" applyFill="1" applyBorder="1" applyAlignment="1">
      <alignment horizontal="center" vertical="center"/>
    </xf>
    <xf numFmtId="0" fontId="5" fillId="0" borderId="47" xfId="0" applyFont="1" applyBorder="1" applyAlignment="1">
      <alignment vertical="top" wrapText="1"/>
    </xf>
    <xf numFmtId="0" fontId="5" fillId="0" borderId="43" xfId="0" applyFont="1" applyBorder="1" applyAlignment="1">
      <alignment vertical="top" wrapText="1"/>
    </xf>
    <xf numFmtId="0" fontId="5" fillId="4" borderId="31" xfId="0" applyFont="1" applyFill="1" applyBorder="1" applyAlignment="1">
      <alignment vertical="center"/>
    </xf>
    <xf numFmtId="0" fontId="9" fillId="5" borderId="0" xfId="0" applyFont="1" applyFill="1" applyAlignment="1">
      <alignment horizontal="center" vertical="center" shrinkToFit="1"/>
    </xf>
  </cellXfs>
  <cellStyles count="6">
    <cellStyle name="桁区切り 2" xfId="3"/>
    <cellStyle name="標準" xfId="0" builtinId="0"/>
    <cellStyle name="標準 2" xfId="1"/>
    <cellStyle name="標準 3" xfId="4"/>
    <cellStyle name="標準 4" xfId="5"/>
    <cellStyle name="標準 5" xfId="2"/>
  </cellStyles>
  <dxfs count="0"/>
  <tableStyles count="0" defaultTableStyle="TableStyleMedium2" defaultPivotStyle="PivotStyleLight16"/>
  <colors>
    <mruColors>
      <color rgb="FFDAEEF1"/>
      <color rgb="FFDAEEF3"/>
      <color rgb="FFB7DEE8"/>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68"/>
  <sheetViews>
    <sheetView view="pageBreakPreview" zoomScale="115" zoomScaleNormal="100" zoomScaleSheetLayoutView="115" workbookViewId="0">
      <selection activeCell="F40" sqref="F40"/>
    </sheetView>
  </sheetViews>
  <sheetFormatPr defaultRowHeight="13.5"/>
  <cols>
    <col min="1" max="16384" width="9" style="121"/>
  </cols>
  <sheetData>
    <row r="1" spans="1:15" s="122" customFormat="1" ht="18.75">
      <c r="A1" s="150" t="s">
        <v>390</v>
      </c>
      <c r="B1" s="146"/>
      <c r="C1" s="124"/>
      <c r="D1" s="124"/>
      <c r="E1" s="124"/>
      <c r="F1" s="124"/>
      <c r="G1" s="124"/>
      <c r="H1" s="124"/>
      <c r="I1" s="124"/>
      <c r="J1" s="149"/>
    </row>
    <row r="2" spans="1:15" s="122" customFormat="1" ht="14.25">
      <c r="A2" s="146"/>
      <c r="B2" s="146"/>
      <c r="C2" s="124"/>
      <c r="D2" s="124"/>
      <c r="E2" s="124"/>
      <c r="F2" s="124"/>
      <c r="G2" s="124"/>
      <c r="H2" s="124"/>
      <c r="I2" s="124"/>
      <c r="J2" s="149"/>
    </row>
    <row r="3" spans="1:15" s="122" customFormat="1" ht="13.5" customHeight="1">
      <c r="A3" s="146"/>
      <c r="B3" s="146"/>
      <c r="C3" s="124"/>
      <c r="D3" s="124"/>
      <c r="E3" s="124"/>
      <c r="F3" s="124"/>
      <c r="G3" s="124"/>
      <c r="H3" s="124"/>
      <c r="I3" s="124"/>
      <c r="J3" s="149"/>
    </row>
    <row r="4" spans="1:15" s="122" customFormat="1" ht="13.5" customHeight="1">
      <c r="A4" s="146"/>
      <c r="B4" s="146"/>
      <c r="C4" s="124"/>
      <c r="D4" s="124"/>
      <c r="E4" s="124"/>
      <c r="F4" s="124"/>
      <c r="G4" s="124"/>
      <c r="H4" s="124"/>
      <c r="I4" s="124"/>
      <c r="J4" s="149"/>
    </row>
    <row r="5" spans="1:15" s="122" customFormat="1" ht="13.5" customHeight="1">
      <c r="A5" s="146"/>
      <c r="B5" s="146"/>
      <c r="C5" s="124"/>
      <c r="D5" s="124"/>
      <c r="E5" s="124"/>
      <c r="F5" s="124"/>
      <c r="G5" s="124"/>
      <c r="H5" s="124"/>
      <c r="I5" s="124"/>
      <c r="J5" s="149"/>
    </row>
    <row r="6" spans="1:15" s="122" customFormat="1" ht="13.5" customHeight="1">
      <c r="A6" s="146"/>
      <c r="B6" s="146"/>
      <c r="C6" s="124"/>
      <c r="D6" s="124"/>
      <c r="E6" s="124"/>
      <c r="F6" s="124"/>
      <c r="G6" s="124"/>
      <c r="H6" s="124"/>
      <c r="I6" s="124"/>
      <c r="J6" s="149"/>
    </row>
    <row r="7" spans="1:15" s="122" customFormat="1" ht="13.5" customHeight="1">
      <c r="A7" s="146"/>
      <c r="B7" s="146"/>
      <c r="C7" s="124"/>
      <c r="D7" s="124"/>
      <c r="E7" s="124"/>
      <c r="F7" s="124"/>
      <c r="G7" s="124"/>
      <c r="H7" s="124"/>
      <c r="I7" s="124"/>
      <c r="J7" s="149"/>
    </row>
    <row r="8" spans="1:15" s="122" customFormat="1" ht="13.5" customHeight="1">
      <c r="A8" s="146"/>
      <c r="B8" s="146"/>
      <c r="C8" s="124"/>
      <c r="D8" s="124"/>
      <c r="E8" s="124"/>
      <c r="F8" s="124"/>
      <c r="G8" s="124"/>
      <c r="H8" s="124"/>
      <c r="I8" s="124"/>
      <c r="J8" s="149"/>
    </row>
    <row r="9" spans="1:15" s="122" customFormat="1" ht="14.25">
      <c r="A9" s="146"/>
      <c r="B9" s="146"/>
      <c r="C9" s="124"/>
      <c r="D9" s="124"/>
      <c r="E9" s="124"/>
      <c r="F9" s="124"/>
      <c r="G9" s="124"/>
      <c r="H9" s="124"/>
      <c r="I9" s="124"/>
      <c r="J9" s="149"/>
    </row>
    <row r="10" spans="1:15" s="122" customFormat="1">
      <c r="A10" s="124"/>
      <c r="B10" s="125"/>
      <c r="C10" s="124"/>
      <c r="D10" s="124"/>
      <c r="E10" s="124"/>
      <c r="F10" s="124"/>
      <c r="G10" s="124"/>
      <c r="H10" s="124"/>
      <c r="I10" s="124"/>
      <c r="J10" s="124"/>
    </row>
    <row r="11" spans="1:15" s="122" customFormat="1" ht="24">
      <c r="A11" s="154" t="s">
        <v>389</v>
      </c>
      <c r="B11" s="154"/>
      <c r="C11" s="154"/>
      <c r="D11" s="154"/>
      <c r="E11" s="154"/>
      <c r="F11" s="154"/>
      <c r="G11" s="154"/>
      <c r="H11" s="154"/>
      <c r="I11" s="154"/>
      <c r="J11" s="154"/>
      <c r="K11" s="154"/>
      <c r="L11" s="154"/>
      <c r="M11" s="154"/>
      <c r="N11" s="154"/>
      <c r="O11" s="154"/>
    </row>
    <row r="12" spans="1:15" s="122" customFormat="1" ht="18.75">
      <c r="A12" s="148"/>
      <c r="B12" s="148"/>
      <c r="C12" s="148"/>
      <c r="D12" s="148"/>
      <c r="E12" s="148"/>
      <c r="F12" s="148"/>
      <c r="G12" s="148"/>
      <c r="H12" s="148"/>
      <c r="I12" s="148"/>
      <c r="J12" s="147"/>
    </row>
    <row r="13" spans="1:15" s="122" customFormat="1" ht="18.75">
      <c r="A13" s="148"/>
      <c r="B13" s="148"/>
      <c r="C13" s="148"/>
      <c r="D13" s="148"/>
      <c r="E13" s="148"/>
      <c r="F13" s="148"/>
      <c r="G13" s="148"/>
      <c r="H13" s="148"/>
      <c r="I13" s="148"/>
      <c r="J13" s="147"/>
    </row>
    <row r="14" spans="1:15" s="122" customFormat="1" ht="24">
      <c r="A14" s="154" t="s">
        <v>388</v>
      </c>
      <c r="B14" s="154"/>
      <c r="C14" s="154"/>
      <c r="D14" s="154"/>
      <c r="E14" s="154"/>
      <c r="F14" s="154"/>
      <c r="G14" s="154"/>
      <c r="H14" s="154"/>
      <c r="I14" s="154"/>
      <c r="J14" s="154"/>
      <c r="K14" s="154"/>
      <c r="L14" s="154"/>
      <c r="M14" s="154"/>
      <c r="N14" s="154"/>
      <c r="O14" s="154"/>
    </row>
    <row r="15" spans="1:15" s="122" customFormat="1" ht="17.25">
      <c r="A15" s="143"/>
      <c r="B15" s="143"/>
      <c r="C15" s="143"/>
      <c r="D15" s="143"/>
      <c r="E15" s="143"/>
      <c r="F15" s="143"/>
      <c r="G15" s="143"/>
      <c r="H15" s="143"/>
      <c r="I15" s="143"/>
      <c r="J15" s="142"/>
    </row>
    <row r="16" spans="1:15" s="122" customFormat="1" ht="17.25">
      <c r="A16" s="143"/>
      <c r="B16" s="143"/>
      <c r="C16" s="143"/>
      <c r="D16" s="143"/>
      <c r="E16" s="143"/>
      <c r="F16" s="143"/>
      <c r="G16" s="143"/>
      <c r="H16" s="143"/>
      <c r="I16" s="143"/>
      <c r="J16" s="142"/>
    </row>
    <row r="17" spans="1:13" s="122" customFormat="1" ht="17.25">
      <c r="A17" s="143"/>
      <c r="B17" s="143"/>
      <c r="C17" s="143"/>
      <c r="D17" s="143"/>
      <c r="E17" s="143"/>
      <c r="F17" s="143"/>
      <c r="G17" s="143"/>
      <c r="H17" s="143"/>
      <c r="I17" s="143"/>
      <c r="J17" s="142"/>
    </row>
    <row r="18" spans="1:13" s="122" customFormat="1" ht="17.25">
      <c r="A18" s="143"/>
      <c r="B18" s="143"/>
      <c r="C18" s="143"/>
      <c r="D18" s="143"/>
      <c r="E18" s="143"/>
      <c r="F18" s="143"/>
      <c r="G18" s="143"/>
      <c r="H18" s="143"/>
      <c r="I18" s="143"/>
      <c r="J18" s="142"/>
    </row>
    <row r="19" spans="1:13" s="122" customFormat="1" ht="17.25">
      <c r="A19" s="143"/>
      <c r="B19" s="143"/>
      <c r="C19" s="143"/>
      <c r="D19" s="143"/>
      <c r="E19" s="143"/>
      <c r="F19" s="143"/>
      <c r="G19" s="143"/>
      <c r="H19" s="143"/>
      <c r="I19" s="143"/>
      <c r="J19" s="142"/>
    </row>
    <row r="20" spans="1:13" s="122" customFormat="1" ht="17.25">
      <c r="A20" s="143"/>
      <c r="B20" s="143"/>
      <c r="C20" s="143"/>
      <c r="D20" s="143"/>
      <c r="E20" s="143"/>
      <c r="F20" s="143"/>
      <c r="G20" s="143"/>
      <c r="H20" s="143"/>
      <c r="I20" s="143"/>
      <c r="J20" s="142"/>
    </row>
    <row r="21" spans="1:13" s="122" customFormat="1" ht="17.25">
      <c r="A21" s="143"/>
      <c r="B21" s="143"/>
      <c r="C21" s="143"/>
      <c r="D21" s="143"/>
      <c r="E21" s="143"/>
      <c r="F21" s="143"/>
      <c r="G21" s="143"/>
      <c r="H21" s="143"/>
      <c r="I21" s="143"/>
      <c r="J21" s="142"/>
    </row>
    <row r="22" spans="1:13" s="122" customFormat="1" ht="17.25">
      <c r="A22" s="143"/>
      <c r="B22" s="143"/>
      <c r="C22" s="143"/>
      <c r="D22" s="143"/>
      <c r="E22" s="143"/>
      <c r="F22" s="143"/>
      <c r="G22" s="143"/>
      <c r="H22" s="143"/>
      <c r="I22" s="143"/>
      <c r="J22" s="142"/>
    </row>
    <row r="23" spans="1:13" s="122" customFormat="1" ht="17.25">
      <c r="A23" s="143"/>
      <c r="B23" s="143"/>
      <c r="C23" s="143"/>
      <c r="D23" s="143"/>
      <c r="E23" s="143"/>
      <c r="F23" s="143"/>
      <c r="G23" s="143"/>
      <c r="H23" s="143"/>
      <c r="I23" s="143"/>
      <c r="J23" s="142"/>
    </row>
    <row r="24" spans="1:13" s="122" customFormat="1" ht="17.25">
      <c r="A24" s="143"/>
      <c r="B24" s="143"/>
      <c r="C24" s="143"/>
      <c r="D24" s="143"/>
      <c r="E24" s="143"/>
      <c r="F24" s="143"/>
      <c r="G24" s="143"/>
      <c r="H24" s="143"/>
      <c r="I24" s="143"/>
      <c r="J24" s="142"/>
    </row>
    <row r="25" spans="1:13" s="122" customFormat="1" ht="14.25">
      <c r="E25" s="155" t="s">
        <v>387</v>
      </c>
      <c r="F25" s="155"/>
      <c r="G25" s="155"/>
      <c r="H25" s="155"/>
      <c r="I25" s="155"/>
      <c r="J25" s="155"/>
      <c r="K25" s="155"/>
      <c r="L25" s="155"/>
    </row>
    <row r="26" spans="1:13" s="122" customFormat="1" ht="14.25">
      <c r="E26" s="146"/>
      <c r="F26" s="145"/>
      <c r="G26" s="145"/>
      <c r="H26" s="145"/>
    </row>
    <row r="27" spans="1:13" s="122" customFormat="1" ht="14.25">
      <c r="E27" s="155" t="s">
        <v>386</v>
      </c>
      <c r="F27" s="155"/>
      <c r="G27" s="158"/>
      <c r="H27" s="158"/>
      <c r="I27" s="158"/>
      <c r="J27" s="158"/>
      <c r="K27" s="158"/>
      <c r="L27" s="158"/>
    </row>
    <row r="28" spans="1:13" s="122" customFormat="1" ht="14.25">
      <c r="E28" s="146"/>
      <c r="F28" s="145"/>
      <c r="G28" s="145"/>
      <c r="H28" s="145"/>
    </row>
    <row r="29" spans="1:13" s="122" customFormat="1" ht="14.25">
      <c r="E29" s="155" t="s">
        <v>385</v>
      </c>
      <c r="F29" s="155"/>
      <c r="G29" s="155"/>
      <c r="H29" s="155"/>
      <c r="I29" s="155"/>
      <c r="J29" s="155"/>
      <c r="K29" s="155"/>
      <c r="L29" s="155"/>
      <c r="M29" s="144" t="s">
        <v>384</v>
      </c>
    </row>
    <row r="30" spans="1:13" s="122" customFormat="1" ht="17.25">
      <c r="A30" s="143"/>
      <c r="B30" s="143"/>
      <c r="C30" s="143"/>
      <c r="D30" s="143"/>
      <c r="E30" s="143"/>
      <c r="F30" s="143"/>
      <c r="G30" s="143"/>
      <c r="H30" s="143"/>
      <c r="I30" s="143"/>
      <c r="J30" s="142"/>
    </row>
    <row r="31" spans="1:13" s="122" customFormat="1" ht="17.25">
      <c r="A31" s="143"/>
      <c r="B31" s="143"/>
      <c r="C31" s="143"/>
      <c r="D31" s="143"/>
      <c r="E31" s="143"/>
      <c r="F31" s="143"/>
      <c r="G31" s="143"/>
      <c r="H31" s="143"/>
      <c r="I31" s="143"/>
      <c r="J31" s="142"/>
    </row>
    <row r="32" spans="1:13" s="122" customFormat="1" ht="17.25">
      <c r="A32" s="143"/>
      <c r="B32" s="143"/>
      <c r="C32" s="143"/>
      <c r="D32" s="143"/>
      <c r="E32" s="143"/>
      <c r="F32" s="143"/>
      <c r="G32" s="143"/>
      <c r="H32" s="143"/>
      <c r="I32" s="143"/>
      <c r="J32" s="142"/>
    </row>
    <row r="33" spans="1:15" s="122" customFormat="1" ht="17.25">
      <c r="A33" s="143"/>
      <c r="B33" s="143"/>
      <c r="C33" s="143"/>
      <c r="D33" s="143"/>
      <c r="E33" s="143"/>
      <c r="F33" s="143"/>
      <c r="G33" s="143"/>
      <c r="H33" s="143"/>
      <c r="I33" s="143"/>
      <c r="J33" s="142"/>
    </row>
    <row r="34" spans="1:15" s="122" customFormat="1" ht="17.25">
      <c r="A34" s="143"/>
      <c r="B34" s="143"/>
      <c r="C34" s="143"/>
      <c r="D34" s="143"/>
      <c r="E34" s="143"/>
      <c r="F34" s="143"/>
      <c r="G34" s="143"/>
      <c r="H34" s="143"/>
      <c r="I34" s="143"/>
      <c r="J34" s="142"/>
    </row>
    <row r="35" spans="1:15" s="122" customFormat="1" ht="21">
      <c r="A35" s="159" t="s">
        <v>383</v>
      </c>
      <c r="B35" s="159"/>
      <c r="C35" s="159"/>
      <c r="D35" s="159"/>
      <c r="E35" s="159"/>
      <c r="F35" s="159"/>
      <c r="G35" s="159"/>
      <c r="H35" s="159"/>
      <c r="I35" s="159"/>
      <c r="J35" s="159"/>
      <c r="K35" s="159"/>
      <c r="L35" s="159"/>
      <c r="M35" s="159"/>
      <c r="N35" s="159"/>
      <c r="O35" s="159"/>
    </row>
    <row r="36" spans="1:15" s="122" customFormat="1" ht="21">
      <c r="A36" s="141"/>
      <c r="B36" s="141"/>
      <c r="C36" s="141"/>
      <c r="D36" s="141"/>
      <c r="E36" s="141"/>
      <c r="F36" s="141"/>
      <c r="G36" s="141"/>
      <c r="H36" s="141"/>
      <c r="I36" s="141"/>
      <c r="J36" s="141"/>
      <c r="K36" s="141"/>
      <c r="L36" s="141"/>
      <c r="M36" s="141"/>
      <c r="N36" s="141"/>
      <c r="O36" s="141"/>
    </row>
    <row r="37" spans="1:15" s="122" customFormat="1" ht="21">
      <c r="A37" s="141"/>
      <c r="B37" s="141"/>
      <c r="C37" s="141"/>
      <c r="D37" s="141"/>
      <c r="E37" s="141"/>
      <c r="F37" s="141"/>
      <c r="G37" s="141"/>
      <c r="H37" s="141"/>
      <c r="I37" s="141"/>
      <c r="J37" s="141"/>
      <c r="K37" s="141"/>
      <c r="L37" s="141"/>
      <c r="M37" s="141"/>
      <c r="N37" s="141"/>
      <c r="O37" s="141"/>
    </row>
    <row r="38" spans="1:15" s="122" customFormat="1" ht="17.25">
      <c r="A38" s="140"/>
      <c r="B38" s="140"/>
      <c r="C38" s="140"/>
      <c r="D38" s="140"/>
      <c r="E38" s="140"/>
      <c r="F38" s="140"/>
      <c r="G38" s="140"/>
      <c r="H38" s="140"/>
      <c r="I38" s="140"/>
      <c r="J38" s="139"/>
    </row>
    <row r="39" spans="1:15" s="122" customFormat="1">
      <c r="A39" s="129"/>
      <c r="B39" s="129"/>
      <c r="C39" s="129"/>
      <c r="D39" s="129"/>
      <c r="E39" s="129"/>
      <c r="F39" s="129"/>
      <c r="G39" s="129"/>
      <c r="H39" s="129"/>
      <c r="I39" s="129"/>
      <c r="J39" s="138"/>
    </row>
    <row r="40" spans="1:15" s="122" customFormat="1">
      <c r="A40" s="131" t="s">
        <v>382</v>
      </c>
      <c r="B40" s="131"/>
      <c r="C40" s="131"/>
      <c r="D40" s="131"/>
      <c r="E40" s="131"/>
      <c r="F40" s="131"/>
      <c r="G40" s="131"/>
      <c r="H40" s="131"/>
      <c r="I40" s="131"/>
      <c r="J40" s="137"/>
    </row>
    <row r="41" spans="1:15" s="122" customFormat="1">
      <c r="A41" s="127"/>
      <c r="B41" s="127"/>
      <c r="C41" s="127"/>
      <c r="D41" s="127"/>
      <c r="E41" s="127"/>
      <c r="F41" s="127"/>
      <c r="G41" s="127"/>
      <c r="H41" s="127"/>
      <c r="I41" s="127"/>
      <c r="J41" s="136"/>
    </row>
    <row r="42" spans="1:15" s="122" customFormat="1">
      <c r="A42" s="128"/>
      <c r="B42" s="128"/>
      <c r="C42" s="128"/>
      <c r="D42" s="128"/>
      <c r="E42" s="128"/>
      <c r="F42" s="128"/>
      <c r="G42" s="128"/>
      <c r="H42" s="128"/>
      <c r="I42" s="128"/>
      <c r="J42" s="133"/>
    </row>
    <row r="43" spans="1:15" s="122" customFormat="1">
      <c r="A43" s="135" t="s">
        <v>394</v>
      </c>
      <c r="B43" s="135"/>
      <c r="C43" s="135"/>
      <c r="D43" s="135"/>
      <c r="E43" s="135"/>
      <c r="F43" s="135"/>
      <c r="G43" s="135"/>
      <c r="H43" s="135"/>
      <c r="I43" s="135"/>
      <c r="J43" s="134"/>
    </row>
    <row r="44" spans="1:15" s="122" customFormat="1">
      <c r="A44" s="132"/>
      <c r="B44" s="132"/>
      <c r="C44" s="132"/>
      <c r="D44" s="123"/>
      <c r="E44" s="123"/>
      <c r="F44" s="123"/>
      <c r="G44" s="123"/>
      <c r="H44" s="123"/>
      <c r="I44" s="123"/>
      <c r="J44" s="123"/>
    </row>
    <row r="45" spans="1:15" s="122" customFormat="1">
      <c r="A45" s="132"/>
      <c r="B45" s="131" t="s">
        <v>397</v>
      </c>
      <c r="C45" s="132"/>
      <c r="D45" s="123"/>
      <c r="E45" s="123"/>
      <c r="F45" s="123"/>
      <c r="G45" s="123"/>
      <c r="H45" s="123"/>
      <c r="I45" s="123"/>
      <c r="J45" s="123"/>
    </row>
    <row r="46" spans="1:15" s="122" customFormat="1">
      <c r="A46" s="132"/>
      <c r="B46" s="131"/>
      <c r="C46" s="132"/>
      <c r="D46" s="123"/>
      <c r="E46" s="123"/>
      <c r="F46" s="123"/>
      <c r="G46" s="123"/>
      <c r="H46" s="123"/>
      <c r="I46" s="123"/>
      <c r="J46" s="123"/>
    </row>
    <row r="47" spans="1:15" s="122" customFormat="1">
      <c r="A47" s="132"/>
      <c r="B47" s="131" t="s">
        <v>398</v>
      </c>
      <c r="C47" s="132"/>
      <c r="D47" s="123"/>
      <c r="E47" s="123"/>
      <c r="F47" s="123"/>
      <c r="G47" s="123"/>
      <c r="H47" s="123"/>
      <c r="I47" s="123"/>
      <c r="J47" s="123"/>
    </row>
    <row r="48" spans="1:15" s="122" customFormat="1">
      <c r="A48" s="132"/>
      <c r="B48" s="131"/>
      <c r="C48" s="132"/>
      <c r="D48" s="123"/>
      <c r="E48" s="123"/>
      <c r="F48" s="123"/>
      <c r="G48" s="123"/>
      <c r="H48" s="123"/>
      <c r="I48" s="123"/>
      <c r="J48" s="123"/>
    </row>
    <row r="49" spans="1:15" s="122" customFormat="1">
      <c r="A49" s="132"/>
      <c r="B49" s="131" t="s">
        <v>396</v>
      </c>
      <c r="C49" s="132"/>
      <c r="D49" s="123"/>
      <c r="E49" s="123"/>
      <c r="F49" s="123"/>
      <c r="G49" s="123"/>
      <c r="H49" s="123"/>
      <c r="I49" s="123"/>
      <c r="J49" s="123"/>
    </row>
    <row r="50" spans="1:15" s="122" customFormat="1">
      <c r="A50" s="132"/>
      <c r="B50" s="131"/>
      <c r="C50" s="132"/>
      <c r="D50" s="123"/>
      <c r="E50" s="123"/>
      <c r="F50" s="123"/>
      <c r="G50" s="123"/>
      <c r="H50" s="123"/>
      <c r="I50" s="123"/>
      <c r="J50" s="123"/>
    </row>
    <row r="51" spans="1:15" s="122" customFormat="1">
      <c r="A51" s="132"/>
      <c r="B51" s="131"/>
      <c r="C51" s="132"/>
      <c r="D51" s="123"/>
      <c r="E51" s="123"/>
      <c r="F51" s="123"/>
      <c r="G51" s="123"/>
      <c r="H51" s="123"/>
      <c r="I51" s="123"/>
      <c r="J51" s="123"/>
    </row>
    <row r="52" spans="1:15" s="122" customFormat="1">
      <c r="A52" s="135" t="s">
        <v>399</v>
      </c>
      <c r="B52" s="135"/>
      <c r="C52" s="135"/>
      <c r="D52" s="135"/>
      <c r="E52" s="135"/>
      <c r="F52" s="135"/>
      <c r="G52" s="135"/>
      <c r="H52" s="135"/>
      <c r="I52" s="135"/>
      <c r="J52" s="134"/>
    </row>
    <row r="53" spans="1:15" s="122" customFormat="1">
      <c r="A53" s="156" t="s">
        <v>395</v>
      </c>
      <c r="B53" s="156"/>
      <c r="C53" s="156"/>
      <c r="D53" s="156"/>
      <c r="E53" s="156"/>
      <c r="F53" s="156"/>
      <c r="G53" s="156"/>
      <c r="H53" s="156"/>
      <c r="I53" s="156"/>
      <c r="J53" s="156"/>
      <c r="K53" s="156"/>
      <c r="L53" s="156"/>
      <c r="M53" s="156"/>
      <c r="N53" s="156"/>
    </row>
    <row r="54" spans="1:15" s="122" customFormat="1">
      <c r="A54" s="129"/>
      <c r="B54" s="131" t="s">
        <v>400</v>
      </c>
      <c r="D54" s="131"/>
      <c r="E54" s="131"/>
      <c r="F54" s="131"/>
      <c r="G54" s="131"/>
      <c r="H54" s="131"/>
      <c r="I54" s="131"/>
      <c r="J54" s="131"/>
    </row>
    <row r="55" spans="1:15" s="122" customFormat="1">
      <c r="A55" s="129"/>
      <c r="B55" s="129"/>
      <c r="C55" s="131" t="s">
        <v>392</v>
      </c>
      <c r="E55" s="131"/>
      <c r="F55" s="131"/>
      <c r="G55" s="131"/>
      <c r="H55" s="131"/>
      <c r="I55" s="131"/>
      <c r="J55" s="131"/>
    </row>
    <row r="56" spans="1:15" s="122" customFormat="1">
      <c r="A56" s="129"/>
      <c r="B56" s="129"/>
      <c r="C56" s="126" t="s">
        <v>393</v>
      </c>
      <c r="E56" s="131"/>
      <c r="F56" s="131"/>
      <c r="G56" s="131"/>
      <c r="H56" s="131"/>
      <c r="I56" s="131"/>
      <c r="J56" s="131"/>
    </row>
    <row r="57" spans="1:15" s="122" customFormat="1">
      <c r="A57" s="129"/>
      <c r="B57" s="129"/>
      <c r="C57" s="128"/>
      <c r="D57" s="128"/>
      <c r="E57" s="128"/>
      <c r="F57" s="128"/>
      <c r="G57" s="128"/>
      <c r="H57" s="128"/>
      <c r="I57" s="128"/>
      <c r="J57" s="133"/>
    </row>
    <row r="58" spans="1:15" s="122" customFormat="1">
      <c r="A58" s="129"/>
      <c r="B58" s="131" t="s">
        <v>401</v>
      </c>
      <c r="D58" s="131"/>
      <c r="E58" s="131"/>
      <c r="F58" s="131"/>
      <c r="G58" s="131"/>
      <c r="H58" s="131"/>
      <c r="I58" s="131"/>
      <c r="J58" s="131"/>
    </row>
    <row r="59" spans="1:15" s="122" customFormat="1">
      <c r="A59" s="129"/>
      <c r="B59" s="131"/>
      <c r="C59" s="151" t="s">
        <v>402</v>
      </c>
      <c r="D59" s="131"/>
      <c r="E59" s="131"/>
      <c r="F59" s="131"/>
      <c r="G59" s="131"/>
      <c r="H59" s="131"/>
      <c r="I59" s="131"/>
      <c r="J59" s="131"/>
    </row>
    <row r="60" spans="1:15" s="122" customFormat="1">
      <c r="A60" s="132"/>
      <c r="B60" s="132"/>
      <c r="C60" s="157" t="s">
        <v>403</v>
      </c>
      <c r="D60" s="157"/>
      <c r="E60" s="157"/>
      <c r="F60" s="157"/>
      <c r="G60" s="157"/>
      <c r="H60" s="157"/>
      <c r="I60" s="157"/>
      <c r="J60" s="157"/>
      <c r="K60" s="157"/>
      <c r="L60" s="157"/>
      <c r="M60" s="157"/>
      <c r="N60" s="157"/>
      <c r="O60" s="157"/>
    </row>
    <row r="61" spans="1:15" s="122" customFormat="1">
      <c r="A61" s="132"/>
      <c r="B61" s="132"/>
      <c r="C61" s="130" t="s">
        <v>404</v>
      </c>
      <c r="D61" s="130"/>
      <c r="E61" s="130"/>
      <c r="F61" s="130"/>
      <c r="G61" s="130"/>
      <c r="H61" s="130"/>
      <c r="I61" s="130"/>
      <c r="J61" s="130"/>
    </row>
    <row r="62" spans="1:15" s="122" customFormat="1">
      <c r="A62" s="132"/>
      <c r="B62" s="132"/>
      <c r="C62" s="128" t="s">
        <v>405</v>
      </c>
      <c r="D62" s="128"/>
      <c r="E62" s="123"/>
      <c r="F62" s="123"/>
      <c r="G62" s="123"/>
      <c r="H62" s="123"/>
      <c r="I62" s="123"/>
      <c r="J62" s="123"/>
    </row>
    <row r="63" spans="1:15" s="122" customFormat="1">
      <c r="A63" s="129"/>
      <c r="B63" s="129"/>
      <c r="C63" s="128"/>
      <c r="D63" s="128"/>
      <c r="E63" s="126"/>
      <c r="F63" s="128"/>
      <c r="G63" s="128"/>
      <c r="H63" s="128"/>
      <c r="I63" s="128"/>
      <c r="J63" s="128"/>
    </row>
    <row r="64" spans="1:15" s="122" customFormat="1">
      <c r="A64" s="129"/>
      <c r="B64" s="131" t="s">
        <v>406</v>
      </c>
      <c r="D64" s="131"/>
      <c r="E64" s="126"/>
      <c r="F64" s="128"/>
      <c r="G64" s="128"/>
      <c r="H64" s="128"/>
      <c r="I64" s="128"/>
      <c r="J64" s="128"/>
    </row>
    <row r="65" spans="1:10" s="122" customFormat="1">
      <c r="A65" s="129"/>
      <c r="B65" s="129"/>
      <c r="C65" s="130" t="s">
        <v>407</v>
      </c>
      <c r="D65" s="130"/>
      <c r="E65" s="126"/>
      <c r="F65" s="128"/>
      <c r="G65" s="128"/>
      <c r="H65" s="128"/>
      <c r="I65" s="128"/>
      <c r="J65" s="128"/>
    </row>
    <row r="66" spans="1:10" s="122" customFormat="1">
      <c r="A66" s="129"/>
      <c r="B66" s="129"/>
      <c r="C66" s="126"/>
      <c r="D66" s="126"/>
      <c r="E66" s="126"/>
      <c r="F66" s="128"/>
      <c r="G66" s="128"/>
      <c r="H66" s="128"/>
      <c r="I66" s="128"/>
      <c r="J66" s="128"/>
    </row>
    <row r="67" spans="1:10" s="122" customFormat="1">
      <c r="A67" s="124"/>
      <c r="B67" s="125"/>
      <c r="C67" s="127"/>
      <c r="D67" s="127"/>
      <c r="E67" s="127"/>
      <c r="F67" s="127"/>
      <c r="G67" s="127"/>
      <c r="H67" s="127"/>
      <c r="I67" s="127"/>
      <c r="J67" s="127"/>
    </row>
    <row r="68" spans="1:10" s="122" customFormat="1">
      <c r="A68" s="126" t="s">
        <v>408</v>
      </c>
      <c r="B68" s="125"/>
      <c r="C68" s="124"/>
      <c r="D68" s="123"/>
      <c r="E68" s="123"/>
      <c r="F68" s="123"/>
      <c r="G68" s="123"/>
      <c r="H68" s="123"/>
      <c r="I68" s="123"/>
      <c r="J68" s="123"/>
    </row>
  </sheetData>
  <mergeCells count="11">
    <mergeCell ref="A53:N53"/>
    <mergeCell ref="C60:O60"/>
    <mergeCell ref="G25:L25"/>
    <mergeCell ref="G27:L27"/>
    <mergeCell ref="G29:L29"/>
    <mergeCell ref="A35:O35"/>
    <mergeCell ref="A11:O11"/>
    <mergeCell ref="A14:O14"/>
    <mergeCell ref="E25:F25"/>
    <mergeCell ref="E27:F27"/>
    <mergeCell ref="E29:F29"/>
  </mergeCells>
  <phoneticPr fontId="2"/>
  <pageMargins left="0.7" right="0.7" top="0.75" bottom="0.75" header="0.3" footer="0.3"/>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56"/>
  <sheetViews>
    <sheetView tabSelected="1" view="pageBreakPreview" zoomScale="130" zoomScaleNormal="100" zoomScaleSheetLayoutView="130" workbookViewId="0">
      <pane ySplit="6" topLeftCell="A313" activePane="bottomLeft" state="frozen"/>
      <selection pane="bottomLeft" activeCell="M15" sqref="M15"/>
    </sheetView>
  </sheetViews>
  <sheetFormatPr defaultColWidth="9" defaultRowHeight="13.5"/>
  <cols>
    <col min="1" max="1" width="1.625" style="1" customWidth="1"/>
    <col min="2" max="2" width="2.625" style="1" customWidth="1"/>
    <col min="3" max="4" width="2.5" style="1" customWidth="1"/>
    <col min="5" max="5" width="2" style="1" customWidth="1"/>
    <col min="6" max="6" width="2.375" style="1" customWidth="1"/>
    <col min="7" max="7" width="61.75" style="2" customWidth="1"/>
    <col min="8" max="8" width="8.875" style="1" customWidth="1"/>
    <col min="9" max="12" width="4.75" style="1" customWidth="1"/>
    <col min="13" max="13" width="20.625" style="1" customWidth="1"/>
    <col min="14" max="14" width="0" style="1" hidden="1" customWidth="1"/>
    <col min="15" max="16384" width="9" style="1"/>
  </cols>
  <sheetData>
    <row r="1" spans="1:14" ht="17.25">
      <c r="A1" s="41" t="s">
        <v>391</v>
      </c>
      <c r="K1" s="160" t="s">
        <v>354</v>
      </c>
      <c r="L1" s="160"/>
      <c r="M1" s="79"/>
    </row>
    <row r="2" spans="1:14" ht="8.25" customHeight="1">
      <c r="A2" s="41"/>
    </row>
    <row r="3" spans="1:14" s="8" customFormat="1" ht="17.25">
      <c r="G3" s="9" t="s">
        <v>0</v>
      </c>
      <c r="K3" s="188" t="s">
        <v>355</v>
      </c>
      <c r="L3" s="188"/>
      <c r="M3" s="10"/>
    </row>
    <row r="4" spans="1:14" s="8" customFormat="1" ht="8.25" customHeight="1" thickBot="1">
      <c r="G4" s="11"/>
    </row>
    <row r="5" spans="1:14" s="8" customFormat="1" ht="34.5" customHeight="1">
      <c r="A5" s="13"/>
      <c r="B5" s="179" t="s">
        <v>286</v>
      </c>
      <c r="C5" s="180"/>
      <c r="D5" s="180"/>
      <c r="E5" s="180"/>
      <c r="F5" s="180"/>
      <c r="G5" s="181"/>
      <c r="H5" s="72" t="s">
        <v>357</v>
      </c>
      <c r="I5" s="171" t="s">
        <v>248</v>
      </c>
      <c r="J5" s="172"/>
      <c r="K5" s="171" t="s">
        <v>249</v>
      </c>
      <c r="L5" s="172"/>
      <c r="M5" s="73" t="s">
        <v>250</v>
      </c>
    </row>
    <row r="6" spans="1:14" s="8" customFormat="1" ht="60.75" customHeight="1">
      <c r="A6" s="13"/>
      <c r="B6" s="182"/>
      <c r="C6" s="183"/>
      <c r="D6" s="183"/>
      <c r="E6" s="183"/>
      <c r="F6" s="183"/>
      <c r="G6" s="184"/>
      <c r="H6" s="81" t="s">
        <v>358</v>
      </c>
      <c r="I6" s="185" t="s">
        <v>251</v>
      </c>
      <c r="J6" s="186"/>
      <c r="K6" s="185" t="s">
        <v>252</v>
      </c>
      <c r="L6" s="186"/>
      <c r="M6" s="82" t="s">
        <v>347</v>
      </c>
    </row>
    <row r="7" spans="1:14" s="8" customFormat="1">
      <c r="A7" s="13"/>
      <c r="B7" s="71" t="s">
        <v>73</v>
      </c>
      <c r="C7" s="13"/>
      <c r="D7" s="13"/>
      <c r="E7" s="13"/>
      <c r="F7" s="13"/>
      <c r="G7" s="14"/>
      <c r="H7" s="101"/>
      <c r="I7" s="102"/>
      <c r="J7" s="103"/>
      <c r="K7" s="102"/>
      <c r="L7" s="103"/>
      <c r="M7" s="104"/>
    </row>
    <row r="8" spans="1:14" s="8" customFormat="1">
      <c r="A8" s="13"/>
      <c r="B8" s="61"/>
      <c r="C8" s="12" t="s">
        <v>77</v>
      </c>
      <c r="D8" s="16"/>
      <c r="E8" s="16"/>
      <c r="F8" s="16"/>
      <c r="G8" s="17"/>
      <c r="H8" s="81"/>
      <c r="I8" s="91"/>
      <c r="J8" s="100"/>
      <c r="K8" s="91"/>
      <c r="L8" s="100"/>
      <c r="M8" s="82"/>
    </row>
    <row r="9" spans="1:14" s="8" customFormat="1">
      <c r="A9" s="13"/>
      <c r="B9" s="61"/>
      <c r="C9" s="15"/>
      <c r="D9" s="18" t="s">
        <v>1</v>
      </c>
      <c r="E9" s="19"/>
      <c r="F9" s="19"/>
      <c r="G9" s="88" t="s">
        <v>2</v>
      </c>
      <c r="H9" s="42"/>
      <c r="I9" s="173"/>
      <c r="J9" s="174"/>
      <c r="K9" s="173"/>
      <c r="L9" s="174"/>
      <c r="M9" s="63"/>
    </row>
    <row r="10" spans="1:14" s="8" customFormat="1">
      <c r="A10" s="13"/>
      <c r="B10" s="61"/>
      <c r="C10" s="15"/>
      <c r="D10" s="5"/>
      <c r="E10" s="6" t="s">
        <v>3</v>
      </c>
      <c r="F10" s="7"/>
      <c r="G10" s="4" t="s">
        <v>4</v>
      </c>
      <c r="H10" s="34" t="s">
        <v>276</v>
      </c>
      <c r="I10" s="161"/>
      <c r="J10" s="162"/>
      <c r="K10" s="161"/>
      <c r="L10" s="162"/>
      <c r="M10" s="187"/>
      <c r="N10" s="8">
        <f>+IF(AND(H10="☆",I10="×"),1,0)</f>
        <v>0</v>
      </c>
    </row>
    <row r="11" spans="1:14" s="8" customFormat="1">
      <c r="A11" s="13"/>
      <c r="B11" s="61"/>
      <c r="C11" s="15"/>
      <c r="D11" s="5" t="s">
        <v>5</v>
      </c>
      <c r="E11" s="20"/>
      <c r="F11" s="20"/>
      <c r="G11" s="3" t="s">
        <v>6</v>
      </c>
      <c r="H11" s="34"/>
      <c r="I11" s="167"/>
      <c r="J11" s="168"/>
      <c r="K11" s="167"/>
      <c r="L11" s="168"/>
      <c r="M11" s="64"/>
    </row>
    <row r="12" spans="1:14" s="8" customFormat="1" ht="42">
      <c r="A12" s="13"/>
      <c r="B12" s="61"/>
      <c r="C12" s="15"/>
      <c r="D12" s="5"/>
      <c r="E12" s="6" t="s">
        <v>3</v>
      </c>
      <c r="F12" s="6"/>
      <c r="G12" s="4" t="s">
        <v>379</v>
      </c>
      <c r="H12" s="34" t="s">
        <v>273</v>
      </c>
      <c r="I12" s="161"/>
      <c r="J12" s="162"/>
      <c r="K12" s="161"/>
      <c r="L12" s="162"/>
      <c r="M12" s="92"/>
      <c r="N12" s="8">
        <f t="shared" ref="N12:N15" si="0">+IF(AND(H12="☆",I12="×"),1,0)</f>
        <v>0</v>
      </c>
    </row>
    <row r="13" spans="1:14" s="8" customFormat="1" ht="21">
      <c r="A13" s="13"/>
      <c r="B13" s="61"/>
      <c r="C13" s="15"/>
      <c r="D13" s="5"/>
      <c r="E13" s="6" t="s">
        <v>154</v>
      </c>
      <c r="F13" s="6"/>
      <c r="G13" s="4" t="s">
        <v>361</v>
      </c>
      <c r="H13" s="34" t="s">
        <v>273</v>
      </c>
      <c r="I13" s="161"/>
      <c r="J13" s="162"/>
      <c r="K13" s="161"/>
      <c r="L13" s="162"/>
      <c r="M13" s="92"/>
      <c r="N13" s="8">
        <f t="shared" si="0"/>
        <v>0</v>
      </c>
    </row>
    <row r="14" spans="1:14" s="8" customFormat="1">
      <c r="A14" s="13"/>
      <c r="B14" s="61"/>
      <c r="C14" s="15"/>
      <c r="D14" s="5"/>
      <c r="E14" s="6" t="s">
        <v>258</v>
      </c>
      <c r="F14" s="6"/>
      <c r="G14" s="4" t="s">
        <v>230</v>
      </c>
      <c r="H14" s="34" t="s">
        <v>273</v>
      </c>
      <c r="I14" s="161"/>
      <c r="J14" s="162"/>
      <c r="K14" s="161"/>
      <c r="L14" s="162"/>
      <c r="M14" s="92"/>
      <c r="N14" s="8">
        <f t="shared" si="0"/>
        <v>0</v>
      </c>
    </row>
    <row r="15" spans="1:14" s="8" customFormat="1" ht="21">
      <c r="A15" s="13"/>
      <c r="B15" s="61"/>
      <c r="C15" s="15"/>
      <c r="D15" s="5"/>
      <c r="E15" s="6" t="s">
        <v>259</v>
      </c>
      <c r="F15" s="6"/>
      <c r="G15" s="4" t="s">
        <v>140</v>
      </c>
      <c r="H15" s="34" t="s">
        <v>273</v>
      </c>
      <c r="I15" s="161"/>
      <c r="J15" s="162"/>
      <c r="K15" s="161"/>
      <c r="L15" s="162"/>
      <c r="M15" s="92"/>
      <c r="N15" s="8">
        <f t="shared" si="0"/>
        <v>0</v>
      </c>
    </row>
    <row r="16" spans="1:14" s="8" customFormat="1">
      <c r="A16" s="13"/>
      <c r="B16" s="61"/>
      <c r="C16" s="21"/>
      <c r="D16" s="5" t="s">
        <v>9</v>
      </c>
      <c r="E16" s="20"/>
      <c r="F16" s="20"/>
      <c r="G16" s="3" t="s">
        <v>78</v>
      </c>
      <c r="H16" s="34"/>
      <c r="I16" s="167"/>
      <c r="J16" s="168"/>
      <c r="K16" s="167"/>
      <c r="L16" s="168"/>
      <c r="M16" s="64"/>
    </row>
    <row r="17" spans="1:14" s="8" customFormat="1">
      <c r="A17" s="13"/>
      <c r="B17" s="61"/>
      <c r="C17" s="15"/>
      <c r="D17" s="5"/>
      <c r="E17" s="6" t="s">
        <v>260</v>
      </c>
      <c r="F17" s="6"/>
      <c r="G17" s="3" t="s">
        <v>81</v>
      </c>
      <c r="H17" s="34" t="s">
        <v>273</v>
      </c>
      <c r="I17" s="175"/>
      <c r="J17" s="176"/>
      <c r="K17" s="175"/>
      <c r="L17" s="176"/>
      <c r="M17" s="92"/>
      <c r="N17" s="8">
        <f>+IF(AND(H17="☆",I17="×"),1,0)</f>
        <v>0</v>
      </c>
    </row>
    <row r="18" spans="1:14" s="8" customFormat="1">
      <c r="A18" s="13"/>
      <c r="B18" s="61"/>
      <c r="C18" s="12" t="s">
        <v>292</v>
      </c>
      <c r="D18" s="16"/>
      <c r="E18" s="16"/>
      <c r="F18" s="16"/>
      <c r="G18" s="17"/>
      <c r="H18" s="35"/>
      <c r="I18" s="177"/>
      <c r="J18" s="178"/>
      <c r="K18" s="177"/>
      <c r="L18" s="178"/>
      <c r="M18" s="62"/>
    </row>
    <row r="19" spans="1:14" s="8" customFormat="1">
      <c r="A19" s="13"/>
      <c r="B19" s="61"/>
      <c r="C19" s="15"/>
      <c r="D19" s="18" t="s">
        <v>1</v>
      </c>
      <c r="E19" s="22"/>
      <c r="F19" s="22"/>
      <c r="G19" s="88" t="s">
        <v>10</v>
      </c>
      <c r="H19" s="33"/>
      <c r="I19" s="173"/>
      <c r="J19" s="174"/>
      <c r="K19" s="173"/>
      <c r="L19" s="174"/>
      <c r="M19" s="63"/>
    </row>
    <row r="20" spans="1:14" s="8" customFormat="1">
      <c r="A20" s="13"/>
      <c r="B20" s="61"/>
      <c r="C20" s="15"/>
      <c r="D20" s="5"/>
      <c r="E20" s="6" t="s">
        <v>3</v>
      </c>
      <c r="F20" s="6"/>
      <c r="G20" s="3" t="s">
        <v>11</v>
      </c>
      <c r="H20" s="34"/>
      <c r="I20" s="167"/>
      <c r="J20" s="168"/>
      <c r="K20" s="167"/>
      <c r="L20" s="168"/>
      <c r="M20" s="64"/>
    </row>
    <row r="21" spans="1:14" s="8" customFormat="1" ht="21">
      <c r="A21" s="13"/>
      <c r="B21" s="61"/>
      <c r="C21" s="15"/>
      <c r="D21" s="5"/>
      <c r="E21" s="6"/>
      <c r="F21" s="152" t="s">
        <v>415</v>
      </c>
      <c r="G21" s="4" t="s">
        <v>12</v>
      </c>
      <c r="H21" s="34" t="s">
        <v>274</v>
      </c>
      <c r="I21" s="161"/>
      <c r="J21" s="162"/>
      <c r="K21" s="161"/>
      <c r="L21" s="162"/>
      <c r="M21" s="92"/>
      <c r="N21" s="8">
        <f t="shared" ref="N21:N25" si="1">+IF(AND(H21="☆",I21="×"),1,0)</f>
        <v>0</v>
      </c>
    </row>
    <row r="22" spans="1:14" s="8" customFormat="1">
      <c r="A22" s="13"/>
      <c r="B22" s="61"/>
      <c r="C22" s="15"/>
      <c r="D22" s="5"/>
      <c r="E22" s="6"/>
      <c r="F22" s="153" t="str">
        <f>+CHAR(CODE(F21)+1)</f>
        <v>ｲ</v>
      </c>
      <c r="G22" s="4" t="s">
        <v>13</v>
      </c>
      <c r="H22" s="34" t="s">
        <v>274</v>
      </c>
      <c r="I22" s="161"/>
      <c r="J22" s="162"/>
      <c r="K22" s="161"/>
      <c r="L22" s="162"/>
      <c r="M22" s="92"/>
      <c r="N22" s="8">
        <f t="shared" si="1"/>
        <v>0</v>
      </c>
    </row>
    <row r="23" spans="1:14" s="8" customFormat="1">
      <c r="A23" s="13"/>
      <c r="B23" s="61"/>
      <c r="C23" s="15"/>
      <c r="D23" s="5"/>
      <c r="E23" s="6"/>
      <c r="F23" s="153" t="str">
        <f t="shared" ref="F23:F25" si="2">+CHAR(CODE(F22)+1)</f>
        <v>ｳ</v>
      </c>
      <c r="G23" s="3" t="s">
        <v>14</v>
      </c>
      <c r="H23" s="34" t="s">
        <v>274</v>
      </c>
      <c r="I23" s="161"/>
      <c r="J23" s="162"/>
      <c r="K23" s="161"/>
      <c r="L23" s="162"/>
      <c r="M23" s="92"/>
      <c r="N23" s="8">
        <f t="shared" si="1"/>
        <v>0</v>
      </c>
    </row>
    <row r="24" spans="1:14" s="8" customFormat="1">
      <c r="A24" s="13"/>
      <c r="B24" s="61"/>
      <c r="C24" s="15"/>
      <c r="D24" s="5"/>
      <c r="E24" s="6"/>
      <c r="F24" s="153" t="str">
        <f t="shared" si="2"/>
        <v>ｴ</v>
      </c>
      <c r="G24" s="4" t="s">
        <v>15</v>
      </c>
      <c r="H24" s="34" t="s">
        <v>274</v>
      </c>
      <c r="I24" s="161"/>
      <c r="J24" s="162"/>
      <c r="K24" s="161"/>
      <c r="L24" s="162"/>
      <c r="M24" s="92"/>
      <c r="N24" s="8">
        <f t="shared" si="1"/>
        <v>0</v>
      </c>
    </row>
    <row r="25" spans="1:14" s="8" customFormat="1" ht="21">
      <c r="A25" s="13"/>
      <c r="B25" s="61"/>
      <c r="C25" s="15"/>
      <c r="D25" s="26"/>
      <c r="E25" s="27"/>
      <c r="F25" s="153" t="str">
        <f t="shared" si="2"/>
        <v>ｵ</v>
      </c>
      <c r="G25" s="29" t="s">
        <v>266</v>
      </c>
      <c r="H25" s="34" t="s">
        <v>274</v>
      </c>
      <c r="I25" s="161"/>
      <c r="J25" s="162"/>
      <c r="K25" s="161"/>
      <c r="L25" s="162"/>
      <c r="M25" s="93"/>
      <c r="N25" s="8">
        <f t="shared" si="1"/>
        <v>0</v>
      </c>
    </row>
    <row r="26" spans="1:14" s="8" customFormat="1">
      <c r="A26" s="13"/>
      <c r="B26" s="61"/>
      <c r="C26" s="21"/>
      <c r="D26" s="26"/>
      <c r="E26" s="27" t="s">
        <v>7</v>
      </c>
      <c r="F26" s="27"/>
      <c r="G26" s="89" t="s">
        <v>16</v>
      </c>
      <c r="H26" s="42"/>
      <c r="I26" s="167"/>
      <c r="J26" s="168"/>
      <c r="K26" s="167"/>
      <c r="L26" s="168"/>
      <c r="M26" s="65"/>
    </row>
    <row r="27" spans="1:14" s="8" customFormat="1">
      <c r="A27" s="13"/>
      <c r="B27" s="61"/>
      <c r="C27" s="15"/>
      <c r="D27" s="5"/>
      <c r="E27" s="6"/>
      <c r="F27" s="152" t="s">
        <v>415</v>
      </c>
      <c r="G27" s="4" t="s">
        <v>17</v>
      </c>
      <c r="H27" s="34" t="s">
        <v>274</v>
      </c>
      <c r="I27" s="161"/>
      <c r="J27" s="162"/>
      <c r="K27" s="161"/>
      <c r="L27" s="162"/>
      <c r="M27" s="92"/>
      <c r="N27" s="8">
        <f t="shared" ref="N27:N33" si="3">+IF(AND(H27="☆",I27="×"),1,0)</f>
        <v>0</v>
      </c>
    </row>
    <row r="28" spans="1:14" s="8" customFormat="1">
      <c r="A28" s="13"/>
      <c r="B28" s="61"/>
      <c r="C28" s="15"/>
      <c r="D28" s="5"/>
      <c r="E28" s="6"/>
      <c r="F28" s="153" t="str">
        <f>+CHAR(CODE(F27)+1)</f>
        <v>ｲ</v>
      </c>
      <c r="G28" s="4" t="s">
        <v>409</v>
      </c>
      <c r="H28" s="34" t="s">
        <v>274</v>
      </c>
      <c r="I28" s="161"/>
      <c r="J28" s="162"/>
      <c r="K28" s="161"/>
      <c r="L28" s="162"/>
      <c r="M28" s="92"/>
      <c r="N28" s="8">
        <f t="shared" si="3"/>
        <v>0</v>
      </c>
    </row>
    <row r="29" spans="1:14" s="8" customFormat="1" ht="21">
      <c r="A29" s="13"/>
      <c r="B29" s="61"/>
      <c r="C29" s="15"/>
      <c r="D29" s="5"/>
      <c r="E29" s="6"/>
      <c r="F29" s="153" t="str">
        <f t="shared" ref="F29:F33" si="4">+CHAR(CODE(F28)+1)</f>
        <v>ｳ</v>
      </c>
      <c r="G29" s="3" t="s">
        <v>380</v>
      </c>
      <c r="H29" s="34" t="s">
        <v>274</v>
      </c>
      <c r="I29" s="161"/>
      <c r="J29" s="162"/>
      <c r="K29" s="161"/>
      <c r="L29" s="162"/>
      <c r="M29" s="94"/>
      <c r="N29" s="8">
        <f t="shared" si="3"/>
        <v>0</v>
      </c>
    </row>
    <row r="30" spans="1:14" s="8" customFormat="1" ht="21">
      <c r="A30" s="13"/>
      <c r="B30" s="61"/>
      <c r="C30" s="15"/>
      <c r="D30" s="5"/>
      <c r="E30" s="6"/>
      <c r="F30" s="153" t="str">
        <f t="shared" si="4"/>
        <v>ｴ</v>
      </c>
      <c r="G30" s="3" t="s">
        <v>340</v>
      </c>
      <c r="H30" s="34" t="s">
        <v>274</v>
      </c>
      <c r="I30" s="161"/>
      <c r="J30" s="162"/>
      <c r="K30" s="161"/>
      <c r="L30" s="162"/>
      <c r="M30" s="94"/>
      <c r="N30" s="8">
        <f t="shared" si="3"/>
        <v>0</v>
      </c>
    </row>
    <row r="31" spans="1:14" s="8" customFormat="1" ht="21">
      <c r="A31" s="13"/>
      <c r="B31" s="61"/>
      <c r="C31" s="21"/>
      <c r="D31" s="5"/>
      <c r="E31" s="6"/>
      <c r="F31" s="153" t="str">
        <f t="shared" si="4"/>
        <v>ｵ</v>
      </c>
      <c r="G31" s="4" t="s">
        <v>50</v>
      </c>
      <c r="H31" s="34" t="s">
        <v>274</v>
      </c>
      <c r="I31" s="161"/>
      <c r="J31" s="162"/>
      <c r="K31" s="161"/>
      <c r="L31" s="162"/>
      <c r="M31" s="92"/>
      <c r="N31" s="8">
        <f t="shared" si="3"/>
        <v>0</v>
      </c>
    </row>
    <row r="32" spans="1:14" s="8" customFormat="1">
      <c r="A32" s="13"/>
      <c r="B32" s="61"/>
      <c r="C32" s="15"/>
      <c r="D32" s="23"/>
      <c r="E32" s="24"/>
      <c r="F32" s="153" t="str">
        <f t="shared" si="4"/>
        <v>ｶ</v>
      </c>
      <c r="G32" s="90" t="s">
        <v>18</v>
      </c>
      <c r="H32" s="34" t="s">
        <v>356</v>
      </c>
      <c r="I32" s="161"/>
      <c r="J32" s="162"/>
      <c r="K32" s="161"/>
      <c r="L32" s="162"/>
      <c r="M32" s="95"/>
      <c r="N32" s="8">
        <f t="shared" si="3"/>
        <v>0</v>
      </c>
    </row>
    <row r="33" spans="1:14" s="8" customFormat="1">
      <c r="A33" s="13"/>
      <c r="B33" s="61"/>
      <c r="C33" s="15"/>
      <c r="D33" s="5"/>
      <c r="E33" s="6"/>
      <c r="F33" s="153" t="str">
        <f t="shared" si="4"/>
        <v>ｷ</v>
      </c>
      <c r="G33" s="4" t="s">
        <v>209</v>
      </c>
      <c r="H33" s="34" t="s">
        <v>274</v>
      </c>
      <c r="I33" s="161"/>
      <c r="J33" s="162"/>
      <c r="K33" s="161"/>
      <c r="L33" s="162"/>
      <c r="M33" s="92"/>
      <c r="N33" s="8">
        <f t="shared" si="3"/>
        <v>0</v>
      </c>
    </row>
    <row r="34" spans="1:14" s="8" customFormat="1">
      <c r="A34" s="13"/>
      <c r="B34" s="61"/>
      <c r="C34" s="21"/>
      <c r="D34" s="26" t="s">
        <v>64</v>
      </c>
      <c r="E34" s="27"/>
      <c r="F34" s="28"/>
      <c r="G34" s="29" t="s">
        <v>129</v>
      </c>
      <c r="H34" s="42"/>
      <c r="I34" s="167"/>
      <c r="J34" s="168"/>
      <c r="K34" s="167"/>
      <c r="L34" s="168"/>
      <c r="M34" s="65"/>
    </row>
    <row r="35" spans="1:14" s="8" customFormat="1" ht="21">
      <c r="A35" s="13"/>
      <c r="B35" s="61"/>
      <c r="C35" s="15"/>
      <c r="D35" s="5"/>
      <c r="E35" s="6" t="s">
        <v>3</v>
      </c>
      <c r="F35" s="7"/>
      <c r="G35" s="4" t="s">
        <v>142</v>
      </c>
      <c r="H35" s="34" t="s">
        <v>276</v>
      </c>
      <c r="I35" s="161"/>
      <c r="J35" s="162"/>
      <c r="K35" s="161"/>
      <c r="L35" s="162"/>
      <c r="M35" s="92"/>
      <c r="N35" s="8">
        <f t="shared" ref="N35:N46" si="5">+IF(AND(H35="☆",I35="×"),1,0)</f>
        <v>0</v>
      </c>
    </row>
    <row r="36" spans="1:14" s="8" customFormat="1">
      <c r="A36" s="13"/>
      <c r="B36" s="61"/>
      <c r="C36" s="15"/>
      <c r="D36" s="5"/>
      <c r="E36" s="6" t="s">
        <v>62</v>
      </c>
      <c r="F36" s="7"/>
      <c r="G36" s="4" t="s">
        <v>143</v>
      </c>
      <c r="H36" s="34" t="s">
        <v>356</v>
      </c>
      <c r="I36" s="161"/>
      <c r="J36" s="162"/>
      <c r="K36" s="161"/>
      <c r="L36" s="162"/>
      <c r="M36" s="92"/>
      <c r="N36" s="8">
        <f t="shared" si="5"/>
        <v>0</v>
      </c>
    </row>
    <row r="37" spans="1:14" s="8" customFormat="1">
      <c r="A37" s="13"/>
      <c r="B37" s="61"/>
      <c r="C37" s="15"/>
      <c r="D37" s="5"/>
      <c r="E37" s="6"/>
      <c r="F37" s="152" t="s">
        <v>415</v>
      </c>
      <c r="G37" s="4" t="s">
        <v>156</v>
      </c>
      <c r="H37" s="34" t="s">
        <v>273</v>
      </c>
      <c r="I37" s="161"/>
      <c r="J37" s="162"/>
      <c r="K37" s="161"/>
      <c r="L37" s="162"/>
      <c r="M37" s="92"/>
      <c r="N37" s="8">
        <f t="shared" si="5"/>
        <v>0</v>
      </c>
    </row>
    <row r="38" spans="1:14" s="8" customFormat="1" ht="21">
      <c r="A38" s="13"/>
      <c r="B38" s="61"/>
      <c r="C38" s="15"/>
      <c r="D38" s="5"/>
      <c r="E38" s="6"/>
      <c r="F38" s="153" t="str">
        <f>+CHAR(CODE(F37)+1)</f>
        <v>ｲ</v>
      </c>
      <c r="G38" s="4" t="s">
        <v>365</v>
      </c>
      <c r="H38" s="34" t="s">
        <v>273</v>
      </c>
      <c r="I38" s="161"/>
      <c r="J38" s="162"/>
      <c r="K38" s="161"/>
      <c r="L38" s="162"/>
      <c r="M38" s="92"/>
      <c r="N38" s="8">
        <f t="shared" si="5"/>
        <v>0</v>
      </c>
    </row>
    <row r="39" spans="1:14" s="8" customFormat="1">
      <c r="A39" s="13"/>
      <c r="B39" s="61"/>
      <c r="C39" s="15"/>
      <c r="D39" s="5"/>
      <c r="E39" s="6"/>
      <c r="F39" s="153" t="str">
        <f t="shared" ref="F39:F42" si="6">+CHAR(CODE(F38)+1)</f>
        <v>ｳ</v>
      </c>
      <c r="G39" s="4" t="s">
        <v>145</v>
      </c>
      <c r="H39" s="34" t="s">
        <v>273</v>
      </c>
      <c r="I39" s="161"/>
      <c r="J39" s="162"/>
      <c r="K39" s="161"/>
      <c r="L39" s="162"/>
      <c r="M39" s="92"/>
      <c r="N39" s="8">
        <f t="shared" si="5"/>
        <v>0</v>
      </c>
    </row>
    <row r="40" spans="1:14" s="8" customFormat="1">
      <c r="A40" s="13"/>
      <c r="B40" s="61"/>
      <c r="C40" s="15"/>
      <c r="D40" s="5"/>
      <c r="E40" s="6"/>
      <c r="F40" s="153" t="str">
        <f t="shared" si="6"/>
        <v>ｴ</v>
      </c>
      <c r="G40" s="4" t="s">
        <v>144</v>
      </c>
      <c r="H40" s="34" t="s">
        <v>273</v>
      </c>
      <c r="I40" s="161"/>
      <c r="J40" s="162"/>
      <c r="K40" s="161"/>
      <c r="L40" s="162"/>
      <c r="M40" s="92"/>
      <c r="N40" s="8">
        <f t="shared" si="5"/>
        <v>0</v>
      </c>
    </row>
    <row r="41" spans="1:14" s="8" customFormat="1" ht="31.5">
      <c r="A41" s="13"/>
      <c r="B41" s="61"/>
      <c r="C41" s="15"/>
      <c r="D41" s="5"/>
      <c r="E41" s="6"/>
      <c r="F41" s="153" t="str">
        <f t="shared" si="6"/>
        <v>ｵ</v>
      </c>
      <c r="G41" s="4" t="s">
        <v>146</v>
      </c>
      <c r="H41" s="34" t="s">
        <v>273</v>
      </c>
      <c r="I41" s="161"/>
      <c r="J41" s="162"/>
      <c r="K41" s="161"/>
      <c r="L41" s="162"/>
      <c r="M41" s="92"/>
      <c r="N41" s="8">
        <f t="shared" si="5"/>
        <v>0</v>
      </c>
    </row>
    <row r="42" spans="1:14" s="8" customFormat="1">
      <c r="A42" s="13"/>
      <c r="B42" s="61"/>
      <c r="C42" s="15"/>
      <c r="D42" s="5"/>
      <c r="E42" s="6"/>
      <c r="F42" s="153" t="str">
        <f t="shared" si="6"/>
        <v>ｶ</v>
      </c>
      <c r="G42" s="47" t="s">
        <v>332</v>
      </c>
      <c r="H42" s="34" t="s">
        <v>356</v>
      </c>
      <c r="I42" s="161"/>
      <c r="J42" s="162"/>
      <c r="K42" s="161"/>
      <c r="L42" s="162"/>
      <c r="M42" s="92"/>
      <c r="N42" s="8">
        <f t="shared" si="5"/>
        <v>0</v>
      </c>
    </row>
    <row r="43" spans="1:14" s="8" customFormat="1" ht="21">
      <c r="A43" s="13"/>
      <c r="B43" s="61"/>
      <c r="C43" s="15"/>
      <c r="D43" s="5"/>
      <c r="E43" s="6" t="s">
        <v>69</v>
      </c>
      <c r="F43" s="7"/>
      <c r="G43" s="4" t="s">
        <v>158</v>
      </c>
      <c r="H43" s="34" t="s">
        <v>356</v>
      </c>
      <c r="I43" s="161"/>
      <c r="J43" s="162"/>
      <c r="K43" s="161"/>
      <c r="L43" s="162"/>
      <c r="M43" s="92"/>
      <c r="N43" s="8">
        <f t="shared" si="5"/>
        <v>0</v>
      </c>
    </row>
    <row r="44" spans="1:14" s="8" customFormat="1" ht="31.5">
      <c r="A44" s="13"/>
      <c r="B44" s="61"/>
      <c r="C44" s="15"/>
      <c r="D44" s="5"/>
      <c r="E44" s="6" t="s">
        <v>60</v>
      </c>
      <c r="F44" s="7"/>
      <c r="G44" s="4" t="s">
        <v>157</v>
      </c>
      <c r="H44" s="34" t="s">
        <v>273</v>
      </c>
      <c r="I44" s="161"/>
      <c r="J44" s="162"/>
      <c r="K44" s="161"/>
      <c r="L44" s="162"/>
      <c r="M44" s="92"/>
      <c r="N44" s="8">
        <f t="shared" si="5"/>
        <v>0</v>
      </c>
    </row>
    <row r="45" spans="1:14" s="8" customFormat="1">
      <c r="A45" s="13"/>
      <c r="B45" s="61"/>
      <c r="C45" s="15"/>
      <c r="D45" s="26"/>
      <c r="E45" s="48" t="s">
        <v>234</v>
      </c>
      <c r="F45" s="49"/>
      <c r="G45" s="50" t="s">
        <v>235</v>
      </c>
      <c r="H45" s="34" t="s">
        <v>356</v>
      </c>
      <c r="I45" s="161"/>
      <c r="J45" s="162"/>
      <c r="K45" s="161"/>
      <c r="L45" s="162"/>
      <c r="M45" s="93"/>
      <c r="N45" s="8">
        <f t="shared" si="5"/>
        <v>0</v>
      </c>
    </row>
    <row r="46" spans="1:14" s="8" customFormat="1">
      <c r="A46" s="13"/>
      <c r="B46" s="61"/>
      <c r="C46" s="15"/>
      <c r="D46" s="26"/>
      <c r="E46" s="48" t="s">
        <v>63</v>
      </c>
      <c r="F46" s="49"/>
      <c r="G46" s="50" t="s">
        <v>342</v>
      </c>
      <c r="H46" s="34" t="s">
        <v>356</v>
      </c>
      <c r="I46" s="161"/>
      <c r="J46" s="162"/>
      <c r="K46" s="161"/>
      <c r="L46" s="162"/>
      <c r="M46" s="93"/>
      <c r="N46" s="8">
        <f t="shared" si="5"/>
        <v>0</v>
      </c>
    </row>
    <row r="47" spans="1:14" s="8" customFormat="1">
      <c r="A47" s="13"/>
      <c r="B47" s="61"/>
      <c r="C47" s="15"/>
      <c r="D47" s="76" t="s">
        <v>65</v>
      </c>
      <c r="E47" s="48"/>
      <c r="F47" s="49"/>
      <c r="G47" s="50" t="s">
        <v>378</v>
      </c>
      <c r="H47" s="42"/>
      <c r="I47" s="167"/>
      <c r="J47" s="168"/>
      <c r="K47" s="167"/>
      <c r="L47" s="168"/>
      <c r="M47" s="65"/>
    </row>
    <row r="48" spans="1:14" s="8" customFormat="1" ht="21">
      <c r="A48" s="13"/>
      <c r="B48" s="61"/>
      <c r="C48" s="21"/>
      <c r="D48" s="5"/>
      <c r="E48" s="6" t="s">
        <v>3</v>
      </c>
      <c r="F48" s="7"/>
      <c r="G48" s="3" t="s">
        <v>372</v>
      </c>
      <c r="H48" s="34" t="s">
        <v>273</v>
      </c>
      <c r="I48" s="161"/>
      <c r="J48" s="162"/>
      <c r="K48" s="161"/>
      <c r="L48" s="162"/>
      <c r="M48" s="92"/>
      <c r="N48" s="8">
        <f>+IF(AND(H48="☆",I48="×"),1,0)</f>
        <v>0</v>
      </c>
    </row>
    <row r="49" spans="1:14" s="8" customFormat="1">
      <c r="A49" s="13"/>
      <c r="B49" s="61"/>
      <c r="C49" s="15"/>
      <c r="D49" s="5"/>
      <c r="E49" s="6" t="s">
        <v>62</v>
      </c>
      <c r="F49" s="7"/>
      <c r="G49" s="3" t="s">
        <v>92</v>
      </c>
      <c r="H49" s="34"/>
      <c r="I49" s="167"/>
      <c r="J49" s="168"/>
      <c r="K49" s="167"/>
      <c r="L49" s="168"/>
      <c r="M49" s="64"/>
    </row>
    <row r="50" spans="1:14" s="8" customFormat="1" ht="21">
      <c r="A50" s="13"/>
      <c r="B50" s="61"/>
      <c r="C50" s="15"/>
      <c r="D50" s="5"/>
      <c r="E50" s="6"/>
      <c r="F50" s="152" t="s">
        <v>415</v>
      </c>
      <c r="G50" s="3" t="s">
        <v>93</v>
      </c>
      <c r="H50" s="34" t="s">
        <v>273</v>
      </c>
      <c r="I50" s="161"/>
      <c r="J50" s="162"/>
      <c r="K50" s="161"/>
      <c r="L50" s="162"/>
      <c r="M50" s="92"/>
      <c r="N50" s="8">
        <f t="shared" ref="N50:N59" si="7">+IF(AND(H50="☆",I50="×"),1,0)</f>
        <v>0</v>
      </c>
    </row>
    <row r="51" spans="1:14" s="8" customFormat="1" ht="21">
      <c r="A51" s="13"/>
      <c r="B51" s="61"/>
      <c r="C51" s="15"/>
      <c r="D51" s="5"/>
      <c r="E51" s="6"/>
      <c r="F51" s="153" t="str">
        <f>+CHAR(CODE(F50)+1)</f>
        <v>ｲ</v>
      </c>
      <c r="G51" s="3" t="s">
        <v>94</v>
      </c>
      <c r="H51" s="34" t="s">
        <v>273</v>
      </c>
      <c r="I51" s="161"/>
      <c r="J51" s="162"/>
      <c r="K51" s="161"/>
      <c r="L51" s="162"/>
      <c r="M51" s="92"/>
      <c r="N51" s="8">
        <f t="shared" si="7"/>
        <v>0</v>
      </c>
    </row>
    <row r="52" spans="1:14" s="8" customFormat="1">
      <c r="A52" s="13"/>
      <c r="B52" s="61"/>
      <c r="C52" s="15"/>
      <c r="D52" s="5"/>
      <c r="E52" s="6"/>
      <c r="F52" s="153" t="str">
        <f t="shared" ref="F52:F59" si="8">+CHAR(CODE(F51)+1)</f>
        <v>ｳ</v>
      </c>
      <c r="G52" s="3" t="s">
        <v>97</v>
      </c>
      <c r="H52" s="34" t="s">
        <v>273</v>
      </c>
      <c r="I52" s="161"/>
      <c r="J52" s="162"/>
      <c r="K52" s="161"/>
      <c r="L52" s="162"/>
      <c r="M52" s="92"/>
      <c r="N52" s="8">
        <f t="shared" si="7"/>
        <v>0</v>
      </c>
    </row>
    <row r="53" spans="1:14" s="8" customFormat="1">
      <c r="A53" s="13"/>
      <c r="B53" s="61"/>
      <c r="C53" s="15"/>
      <c r="D53" s="5"/>
      <c r="E53" s="6"/>
      <c r="F53" s="153" t="str">
        <f t="shared" si="8"/>
        <v>ｴ</v>
      </c>
      <c r="G53" s="3" t="s">
        <v>102</v>
      </c>
      <c r="H53" s="34" t="s">
        <v>273</v>
      </c>
      <c r="I53" s="161"/>
      <c r="J53" s="162"/>
      <c r="K53" s="161"/>
      <c r="L53" s="162"/>
      <c r="M53" s="92"/>
      <c r="N53" s="8">
        <f t="shared" si="7"/>
        <v>0</v>
      </c>
    </row>
    <row r="54" spans="1:14" s="8" customFormat="1">
      <c r="A54" s="13"/>
      <c r="B54" s="61"/>
      <c r="C54" s="15"/>
      <c r="D54" s="5"/>
      <c r="E54" s="6"/>
      <c r="F54" s="153" t="str">
        <f t="shared" si="8"/>
        <v>ｵ</v>
      </c>
      <c r="G54" s="3" t="s">
        <v>95</v>
      </c>
      <c r="H54" s="34" t="s">
        <v>273</v>
      </c>
      <c r="I54" s="161"/>
      <c r="J54" s="162"/>
      <c r="K54" s="161"/>
      <c r="L54" s="162"/>
      <c r="M54" s="92"/>
      <c r="N54" s="8">
        <f t="shared" si="7"/>
        <v>0</v>
      </c>
    </row>
    <row r="55" spans="1:14" s="8" customFormat="1" ht="21">
      <c r="A55" s="13"/>
      <c r="B55" s="61"/>
      <c r="C55" s="15"/>
      <c r="D55" s="5"/>
      <c r="E55" s="6"/>
      <c r="F55" s="153" t="str">
        <f t="shared" si="8"/>
        <v>ｶ</v>
      </c>
      <c r="G55" s="3" t="s">
        <v>320</v>
      </c>
      <c r="H55" s="34" t="s">
        <v>273</v>
      </c>
      <c r="I55" s="161"/>
      <c r="J55" s="162"/>
      <c r="K55" s="161"/>
      <c r="L55" s="162"/>
      <c r="M55" s="92"/>
      <c r="N55" s="8">
        <f t="shared" si="7"/>
        <v>0</v>
      </c>
    </row>
    <row r="56" spans="1:14" s="8" customFormat="1" ht="21">
      <c r="A56" s="13"/>
      <c r="B56" s="61"/>
      <c r="C56" s="15"/>
      <c r="D56" s="5"/>
      <c r="E56" s="6"/>
      <c r="F56" s="153" t="str">
        <f t="shared" si="8"/>
        <v>ｷ</v>
      </c>
      <c r="G56" s="3" t="s">
        <v>96</v>
      </c>
      <c r="H56" s="34" t="s">
        <v>356</v>
      </c>
      <c r="I56" s="161"/>
      <c r="J56" s="162"/>
      <c r="K56" s="161"/>
      <c r="L56" s="162"/>
      <c r="M56" s="92"/>
      <c r="N56" s="8">
        <f t="shared" si="7"/>
        <v>0</v>
      </c>
    </row>
    <row r="57" spans="1:14" s="8" customFormat="1" ht="42">
      <c r="A57" s="13"/>
      <c r="B57" s="61"/>
      <c r="C57" s="15"/>
      <c r="D57" s="5"/>
      <c r="E57" s="6"/>
      <c r="F57" s="153" t="str">
        <f t="shared" si="8"/>
        <v>ｸ</v>
      </c>
      <c r="G57" s="3" t="s">
        <v>373</v>
      </c>
      <c r="H57" s="34" t="s">
        <v>285</v>
      </c>
      <c r="I57" s="161"/>
      <c r="J57" s="162"/>
      <c r="K57" s="161"/>
      <c r="L57" s="162"/>
      <c r="M57" s="92"/>
      <c r="N57" s="8">
        <f t="shared" si="7"/>
        <v>0</v>
      </c>
    </row>
    <row r="58" spans="1:14" s="8" customFormat="1">
      <c r="A58" s="13"/>
      <c r="B58" s="61"/>
      <c r="C58" s="15"/>
      <c r="D58" s="5"/>
      <c r="E58" s="6"/>
      <c r="F58" s="153" t="str">
        <f t="shared" si="8"/>
        <v>ｹ</v>
      </c>
      <c r="G58" s="3" t="s">
        <v>113</v>
      </c>
      <c r="H58" s="34" t="s">
        <v>273</v>
      </c>
      <c r="I58" s="161"/>
      <c r="J58" s="162"/>
      <c r="K58" s="161"/>
      <c r="L58" s="162"/>
      <c r="M58" s="92"/>
      <c r="N58" s="8">
        <f t="shared" si="7"/>
        <v>0</v>
      </c>
    </row>
    <row r="59" spans="1:14" s="8" customFormat="1" ht="21">
      <c r="A59" s="13"/>
      <c r="B59" s="61"/>
      <c r="C59" s="15"/>
      <c r="D59" s="5"/>
      <c r="E59" s="6"/>
      <c r="F59" s="153" t="str">
        <f t="shared" si="8"/>
        <v>ｺ</v>
      </c>
      <c r="G59" s="3" t="s">
        <v>321</v>
      </c>
      <c r="H59" s="34" t="s">
        <v>356</v>
      </c>
      <c r="I59" s="161"/>
      <c r="J59" s="162"/>
      <c r="K59" s="161"/>
      <c r="L59" s="162"/>
      <c r="M59" s="92"/>
      <c r="N59" s="8">
        <f t="shared" si="7"/>
        <v>0</v>
      </c>
    </row>
    <row r="60" spans="1:14" s="8" customFormat="1">
      <c r="A60" s="13"/>
      <c r="B60" s="61"/>
      <c r="C60" s="15"/>
      <c r="D60" s="5"/>
      <c r="E60" s="6" t="s">
        <v>69</v>
      </c>
      <c r="F60" s="6"/>
      <c r="G60" s="4" t="s">
        <v>19</v>
      </c>
      <c r="H60" s="34"/>
      <c r="I60" s="167"/>
      <c r="J60" s="168"/>
      <c r="K60" s="167"/>
      <c r="L60" s="168"/>
      <c r="M60" s="64"/>
    </row>
    <row r="61" spans="1:14" s="8" customFormat="1" ht="21">
      <c r="A61" s="13"/>
      <c r="B61" s="61"/>
      <c r="C61" s="15"/>
      <c r="D61" s="5"/>
      <c r="E61" s="6"/>
      <c r="F61" s="152" t="s">
        <v>415</v>
      </c>
      <c r="G61" s="3" t="s">
        <v>343</v>
      </c>
      <c r="H61" s="34" t="s">
        <v>273</v>
      </c>
      <c r="I61" s="161"/>
      <c r="J61" s="162"/>
      <c r="K61" s="161"/>
      <c r="L61" s="162"/>
      <c r="M61" s="92"/>
      <c r="N61" s="8">
        <f t="shared" ref="N61:N67" si="9">+IF(AND(H61="☆",I61="×"),1,0)</f>
        <v>0</v>
      </c>
    </row>
    <row r="62" spans="1:14" s="8" customFormat="1" ht="31.5">
      <c r="A62" s="13"/>
      <c r="B62" s="61"/>
      <c r="C62" s="15"/>
      <c r="D62" s="5"/>
      <c r="E62" s="6"/>
      <c r="F62" s="153" t="str">
        <f>+CHAR(CODE(F61)+1)</f>
        <v>ｲ</v>
      </c>
      <c r="G62" s="3" t="s">
        <v>45</v>
      </c>
      <c r="H62" s="34" t="s">
        <v>273</v>
      </c>
      <c r="I62" s="161"/>
      <c r="J62" s="162"/>
      <c r="K62" s="161"/>
      <c r="L62" s="162"/>
      <c r="M62" s="92"/>
      <c r="N62" s="8">
        <f t="shared" si="9"/>
        <v>0</v>
      </c>
    </row>
    <row r="63" spans="1:14" s="8" customFormat="1" ht="21">
      <c r="A63" s="13"/>
      <c r="B63" s="61"/>
      <c r="C63" s="15"/>
      <c r="D63" s="5"/>
      <c r="E63" s="6"/>
      <c r="F63" s="153" t="str">
        <f t="shared" ref="F63:F67" si="10">+CHAR(CODE(F62)+1)</f>
        <v>ｳ</v>
      </c>
      <c r="G63" s="3" t="s">
        <v>112</v>
      </c>
      <c r="H63" s="34" t="s">
        <v>273</v>
      </c>
      <c r="I63" s="161"/>
      <c r="J63" s="162"/>
      <c r="K63" s="161"/>
      <c r="L63" s="162"/>
      <c r="M63" s="94"/>
      <c r="N63" s="8">
        <f t="shared" si="9"/>
        <v>0</v>
      </c>
    </row>
    <row r="64" spans="1:14" s="8" customFormat="1" ht="21">
      <c r="A64" s="13"/>
      <c r="B64" s="61"/>
      <c r="C64" s="15"/>
      <c r="D64" s="5"/>
      <c r="E64" s="6"/>
      <c r="F64" s="153" t="str">
        <f t="shared" si="10"/>
        <v>ｴ</v>
      </c>
      <c r="G64" s="3" t="s">
        <v>114</v>
      </c>
      <c r="H64" s="34" t="s">
        <v>273</v>
      </c>
      <c r="I64" s="161"/>
      <c r="J64" s="162"/>
      <c r="K64" s="161"/>
      <c r="L64" s="162"/>
      <c r="M64" s="92"/>
      <c r="N64" s="8">
        <f t="shared" si="9"/>
        <v>0</v>
      </c>
    </row>
    <row r="65" spans="1:14" s="8" customFormat="1">
      <c r="A65" s="13"/>
      <c r="B65" s="61"/>
      <c r="C65" s="15"/>
      <c r="D65" s="5"/>
      <c r="E65" s="6"/>
      <c r="F65" s="153" t="str">
        <f t="shared" si="10"/>
        <v>ｵ</v>
      </c>
      <c r="G65" s="3" t="s">
        <v>381</v>
      </c>
      <c r="H65" s="34" t="s">
        <v>273</v>
      </c>
      <c r="I65" s="161"/>
      <c r="J65" s="162"/>
      <c r="K65" s="161"/>
      <c r="L65" s="162"/>
      <c r="M65" s="94"/>
      <c r="N65" s="8">
        <f t="shared" si="9"/>
        <v>0</v>
      </c>
    </row>
    <row r="66" spans="1:14" s="8" customFormat="1">
      <c r="A66" s="13"/>
      <c r="B66" s="61"/>
      <c r="C66" s="15"/>
      <c r="D66" s="5"/>
      <c r="E66" s="6"/>
      <c r="F66" s="153" t="str">
        <f t="shared" si="10"/>
        <v>ｶ</v>
      </c>
      <c r="G66" s="3" t="s">
        <v>20</v>
      </c>
      <c r="H66" s="34" t="s">
        <v>273</v>
      </c>
      <c r="I66" s="161"/>
      <c r="J66" s="162"/>
      <c r="K66" s="161"/>
      <c r="L66" s="162"/>
      <c r="M66" s="92"/>
      <c r="N66" s="8">
        <f t="shared" si="9"/>
        <v>0</v>
      </c>
    </row>
    <row r="67" spans="1:14" s="8" customFormat="1">
      <c r="A67" s="13"/>
      <c r="B67" s="61"/>
      <c r="C67" s="15"/>
      <c r="D67" s="5"/>
      <c r="E67" s="6"/>
      <c r="F67" s="153" t="str">
        <f t="shared" si="10"/>
        <v>ｷ</v>
      </c>
      <c r="G67" s="3" t="s">
        <v>51</v>
      </c>
      <c r="H67" s="34" t="s">
        <v>273</v>
      </c>
      <c r="I67" s="161"/>
      <c r="J67" s="162"/>
      <c r="K67" s="161"/>
      <c r="L67" s="162"/>
      <c r="M67" s="94"/>
      <c r="N67" s="8">
        <f t="shared" si="9"/>
        <v>0</v>
      </c>
    </row>
    <row r="68" spans="1:14" s="8" customFormat="1">
      <c r="A68" s="13"/>
      <c r="B68" s="61"/>
      <c r="C68" s="15"/>
      <c r="D68" s="5"/>
      <c r="E68" s="6" t="s">
        <v>60</v>
      </c>
      <c r="F68" s="7"/>
      <c r="G68" s="4" t="s">
        <v>21</v>
      </c>
      <c r="H68" s="34"/>
      <c r="I68" s="167"/>
      <c r="J68" s="168"/>
      <c r="K68" s="167"/>
      <c r="L68" s="168"/>
      <c r="M68" s="64"/>
    </row>
    <row r="69" spans="1:14" s="8" customFormat="1">
      <c r="A69" s="13"/>
      <c r="B69" s="61"/>
      <c r="C69" s="15"/>
      <c r="D69" s="5"/>
      <c r="E69" s="6"/>
      <c r="F69" s="152" t="s">
        <v>415</v>
      </c>
      <c r="G69" s="3" t="s">
        <v>22</v>
      </c>
      <c r="H69" s="34" t="s">
        <v>273</v>
      </c>
      <c r="I69" s="161"/>
      <c r="J69" s="162"/>
      <c r="K69" s="161"/>
      <c r="L69" s="162"/>
      <c r="M69" s="92"/>
      <c r="N69" s="8">
        <f t="shared" ref="N69:N80" si="11">+IF(AND(H69="☆",I69="×"),1,0)</f>
        <v>0</v>
      </c>
    </row>
    <row r="70" spans="1:14" s="8" customFormat="1">
      <c r="A70" s="13"/>
      <c r="B70" s="61"/>
      <c r="C70" s="15"/>
      <c r="D70" s="5"/>
      <c r="E70" s="6"/>
      <c r="F70" s="153" t="str">
        <f>+CHAR(CODE(F69)+1)</f>
        <v>ｲ</v>
      </c>
      <c r="G70" s="3" t="s">
        <v>335</v>
      </c>
      <c r="H70" s="34" t="s">
        <v>273</v>
      </c>
      <c r="I70" s="161"/>
      <c r="J70" s="162"/>
      <c r="K70" s="161"/>
      <c r="L70" s="162"/>
      <c r="M70" s="92"/>
      <c r="N70" s="8">
        <f t="shared" si="11"/>
        <v>0</v>
      </c>
    </row>
    <row r="71" spans="1:14" s="8" customFormat="1" ht="21">
      <c r="A71" s="13"/>
      <c r="B71" s="61"/>
      <c r="C71" s="15"/>
      <c r="D71" s="5"/>
      <c r="E71" s="6"/>
      <c r="F71" s="153" t="str">
        <f t="shared" ref="F71:F80" si="12">+CHAR(CODE(F70)+1)</f>
        <v>ｳ</v>
      </c>
      <c r="G71" s="3" t="s">
        <v>374</v>
      </c>
      <c r="H71" s="34" t="s">
        <v>336</v>
      </c>
      <c r="I71" s="161"/>
      <c r="J71" s="162"/>
      <c r="K71" s="161"/>
      <c r="L71" s="162"/>
      <c r="M71" s="92"/>
      <c r="N71" s="8">
        <f t="shared" si="11"/>
        <v>0</v>
      </c>
    </row>
    <row r="72" spans="1:14" s="8" customFormat="1" ht="21">
      <c r="A72" s="13"/>
      <c r="B72" s="61"/>
      <c r="C72" s="15"/>
      <c r="D72" s="5"/>
      <c r="E72" s="6"/>
      <c r="F72" s="153" t="str">
        <f t="shared" si="12"/>
        <v>ｴ</v>
      </c>
      <c r="G72" s="3" t="s">
        <v>23</v>
      </c>
      <c r="H72" s="34" t="s">
        <v>356</v>
      </c>
      <c r="I72" s="161"/>
      <c r="J72" s="162"/>
      <c r="K72" s="161"/>
      <c r="L72" s="162"/>
      <c r="M72" s="92"/>
      <c r="N72" s="8">
        <f t="shared" si="11"/>
        <v>0</v>
      </c>
    </row>
    <row r="73" spans="1:14" s="8" customFormat="1" ht="21">
      <c r="A73" s="13"/>
      <c r="B73" s="61"/>
      <c r="C73" s="15"/>
      <c r="D73" s="5"/>
      <c r="E73" s="6"/>
      <c r="F73" s="153" t="str">
        <f t="shared" si="12"/>
        <v>ｵ</v>
      </c>
      <c r="G73" s="4" t="s">
        <v>337</v>
      </c>
      <c r="H73" s="34" t="s">
        <v>273</v>
      </c>
      <c r="I73" s="161"/>
      <c r="J73" s="162"/>
      <c r="K73" s="161"/>
      <c r="L73" s="162"/>
      <c r="M73" s="94"/>
      <c r="N73" s="8">
        <f t="shared" si="11"/>
        <v>0</v>
      </c>
    </row>
    <row r="74" spans="1:14" s="8" customFormat="1" ht="31.5">
      <c r="A74" s="13"/>
      <c r="B74" s="61"/>
      <c r="C74" s="15"/>
      <c r="D74" s="5"/>
      <c r="E74" s="6"/>
      <c r="F74" s="153" t="str">
        <f t="shared" si="12"/>
        <v>ｶ</v>
      </c>
      <c r="G74" s="3" t="s">
        <v>111</v>
      </c>
      <c r="H74" s="34" t="s">
        <v>273</v>
      </c>
      <c r="I74" s="161"/>
      <c r="J74" s="162"/>
      <c r="K74" s="161"/>
      <c r="L74" s="162"/>
      <c r="M74" s="94"/>
      <c r="N74" s="8">
        <f t="shared" si="11"/>
        <v>0</v>
      </c>
    </row>
    <row r="75" spans="1:14" s="8" customFormat="1" ht="21">
      <c r="A75" s="13"/>
      <c r="B75" s="61"/>
      <c r="C75" s="15"/>
      <c r="D75" s="5"/>
      <c r="E75" s="6"/>
      <c r="F75" s="153" t="str">
        <f t="shared" si="12"/>
        <v>ｷ</v>
      </c>
      <c r="G75" s="3" t="s">
        <v>115</v>
      </c>
      <c r="H75" s="34" t="s">
        <v>273</v>
      </c>
      <c r="I75" s="161"/>
      <c r="J75" s="162"/>
      <c r="K75" s="161"/>
      <c r="L75" s="162"/>
      <c r="M75" s="92"/>
      <c r="N75" s="8">
        <f t="shared" si="11"/>
        <v>0</v>
      </c>
    </row>
    <row r="76" spans="1:14" s="8" customFormat="1">
      <c r="A76" s="13"/>
      <c r="B76" s="61"/>
      <c r="C76" s="15"/>
      <c r="D76" s="5"/>
      <c r="E76" s="6"/>
      <c r="F76" s="153" t="str">
        <f t="shared" si="12"/>
        <v>ｸ</v>
      </c>
      <c r="G76" s="3" t="s">
        <v>52</v>
      </c>
      <c r="H76" s="34" t="s">
        <v>273</v>
      </c>
      <c r="I76" s="161"/>
      <c r="J76" s="162"/>
      <c r="K76" s="161"/>
      <c r="L76" s="162"/>
      <c r="M76" s="92"/>
      <c r="N76" s="8">
        <f t="shared" si="11"/>
        <v>0</v>
      </c>
    </row>
    <row r="77" spans="1:14" s="8" customFormat="1">
      <c r="A77" s="13"/>
      <c r="B77" s="61"/>
      <c r="C77" s="15"/>
      <c r="D77" s="5"/>
      <c r="E77" s="6"/>
      <c r="F77" s="153" t="str">
        <f t="shared" si="12"/>
        <v>ｹ</v>
      </c>
      <c r="G77" s="3" t="s">
        <v>53</v>
      </c>
      <c r="H77" s="34" t="s">
        <v>273</v>
      </c>
      <c r="I77" s="161"/>
      <c r="J77" s="162"/>
      <c r="K77" s="161"/>
      <c r="L77" s="162"/>
      <c r="M77" s="92"/>
      <c r="N77" s="8">
        <f t="shared" si="11"/>
        <v>0</v>
      </c>
    </row>
    <row r="78" spans="1:14" s="8" customFormat="1" ht="21">
      <c r="A78" s="13"/>
      <c r="B78" s="61"/>
      <c r="C78" s="21"/>
      <c r="D78" s="23"/>
      <c r="E78" s="24"/>
      <c r="F78" s="153" t="str">
        <f t="shared" si="12"/>
        <v>ｺ</v>
      </c>
      <c r="G78" s="40" t="s">
        <v>44</v>
      </c>
      <c r="H78" s="34" t="s">
        <v>273</v>
      </c>
      <c r="I78" s="161"/>
      <c r="J78" s="162"/>
      <c r="K78" s="161"/>
      <c r="L78" s="162"/>
      <c r="M78" s="95"/>
      <c r="N78" s="8">
        <f t="shared" si="11"/>
        <v>0</v>
      </c>
    </row>
    <row r="79" spans="1:14" s="8" customFormat="1">
      <c r="A79" s="13"/>
      <c r="B79" s="61"/>
      <c r="C79" s="15"/>
      <c r="D79" s="23"/>
      <c r="E79" s="24"/>
      <c r="F79" s="153" t="str">
        <f t="shared" si="12"/>
        <v>ｻ</v>
      </c>
      <c r="G79" s="40" t="s">
        <v>257</v>
      </c>
      <c r="H79" s="34" t="s">
        <v>273</v>
      </c>
      <c r="I79" s="161"/>
      <c r="J79" s="162"/>
      <c r="K79" s="161"/>
      <c r="L79" s="162"/>
      <c r="M79" s="95"/>
      <c r="N79" s="8">
        <f t="shared" si="11"/>
        <v>0</v>
      </c>
    </row>
    <row r="80" spans="1:14" s="8" customFormat="1" ht="21">
      <c r="A80" s="13"/>
      <c r="B80" s="61"/>
      <c r="C80" s="15"/>
      <c r="D80" s="23"/>
      <c r="E80" s="24"/>
      <c r="F80" s="153" t="str">
        <f t="shared" si="12"/>
        <v>ｼ</v>
      </c>
      <c r="G80" s="40" t="s">
        <v>344</v>
      </c>
      <c r="H80" s="34" t="s">
        <v>356</v>
      </c>
      <c r="I80" s="161"/>
      <c r="J80" s="162"/>
      <c r="K80" s="161"/>
      <c r="L80" s="162"/>
      <c r="M80" s="95"/>
      <c r="N80" s="8">
        <f t="shared" si="11"/>
        <v>0</v>
      </c>
    </row>
    <row r="81" spans="1:14" s="8" customFormat="1">
      <c r="A81" s="13"/>
      <c r="B81" s="61"/>
      <c r="C81" s="15"/>
      <c r="D81" s="5"/>
      <c r="E81" s="6" t="s">
        <v>54</v>
      </c>
      <c r="F81" s="7"/>
      <c r="G81" s="3" t="s">
        <v>98</v>
      </c>
      <c r="H81" s="34"/>
      <c r="I81" s="167"/>
      <c r="J81" s="168"/>
      <c r="K81" s="167"/>
      <c r="L81" s="168"/>
      <c r="M81" s="64"/>
    </row>
    <row r="82" spans="1:14" s="8" customFormat="1" ht="21">
      <c r="A82" s="13"/>
      <c r="B82" s="61"/>
      <c r="C82" s="15"/>
      <c r="D82" s="5"/>
      <c r="E82" s="6"/>
      <c r="F82" s="152" t="s">
        <v>415</v>
      </c>
      <c r="G82" s="3" t="s">
        <v>375</v>
      </c>
      <c r="H82" s="34" t="s">
        <v>273</v>
      </c>
      <c r="I82" s="161"/>
      <c r="J82" s="162"/>
      <c r="K82" s="161"/>
      <c r="L82" s="162"/>
      <c r="M82" s="92"/>
      <c r="N82" s="8">
        <f t="shared" ref="N82:N86" si="13">+IF(AND(H82="☆",I82="×"),1,0)</f>
        <v>0</v>
      </c>
    </row>
    <row r="83" spans="1:14" s="8" customFormat="1">
      <c r="A83" s="13"/>
      <c r="B83" s="61"/>
      <c r="C83" s="15"/>
      <c r="D83" s="5"/>
      <c r="E83" s="6"/>
      <c r="F83" s="153" t="str">
        <f>+CHAR(CODE(F82)+1)</f>
        <v>ｲ</v>
      </c>
      <c r="G83" s="3" t="s">
        <v>101</v>
      </c>
      <c r="H83" s="34" t="s">
        <v>273</v>
      </c>
      <c r="I83" s="161"/>
      <c r="J83" s="162"/>
      <c r="K83" s="161"/>
      <c r="L83" s="162"/>
      <c r="M83" s="92"/>
      <c r="N83" s="8">
        <f t="shared" si="13"/>
        <v>0</v>
      </c>
    </row>
    <row r="84" spans="1:14" s="8" customFormat="1">
      <c r="A84" s="13"/>
      <c r="B84" s="61"/>
      <c r="C84" s="15"/>
      <c r="D84" s="5"/>
      <c r="E84" s="6"/>
      <c r="F84" s="153" t="str">
        <f t="shared" ref="F84:F86" si="14">+CHAR(CODE(F83)+1)</f>
        <v>ｳ</v>
      </c>
      <c r="G84" s="3" t="s">
        <v>99</v>
      </c>
      <c r="H84" s="34" t="s">
        <v>273</v>
      </c>
      <c r="I84" s="161"/>
      <c r="J84" s="162"/>
      <c r="K84" s="161"/>
      <c r="L84" s="162"/>
      <c r="M84" s="92"/>
      <c r="N84" s="8">
        <f t="shared" si="13"/>
        <v>0</v>
      </c>
    </row>
    <row r="85" spans="1:14" s="8" customFormat="1">
      <c r="A85" s="13"/>
      <c r="B85" s="61"/>
      <c r="C85" s="15"/>
      <c r="D85" s="5"/>
      <c r="E85" s="6"/>
      <c r="F85" s="153" t="str">
        <f t="shared" si="14"/>
        <v>ｴ</v>
      </c>
      <c r="G85" s="58" t="s">
        <v>322</v>
      </c>
      <c r="H85" s="34" t="s">
        <v>356</v>
      </c>
      <c r="I85" s="161"/>
      <c r="J85" s="162"/>
      <c r="K85" s="161"/>
      <c r="L85" s="162"/>
      <c r="M85" s="92"/>
      <c r="N85" s="8">
        <f t="shared" si="13"/>
        <v>0</v>
      </c>
    </row>
    <row r="86" spans="1:14" s="8" customFormat="1" ht="21">
      <c r="A86" s="13"/>
      <c r="B86" s="61"/>
      <c r="C86" s="15"/>
      <c r="D86" s="5"/>
      <c r="E86" s="6"/>
      <c r="F86" s="153" t="str">
        <f t="shared" si="14"/>
        <v>ｵ</v>
      </c>
      <c r="G86" s="58" t="s">
        <v>256</v>
      </c>
      <c r="H86" s="34" t="s">
        <v>356</v>
      </c>
      <c r="I86" s="161"/>
      <c r="J86" s="162"/>
      <c r="K86" s="161"/>
      <c r="L86" s="162"/>
      <c r="M86" s="92"/>
      <c r="N86" s="8">
        <f t="shared" si="13"/>
        <v>0</v>
      </c>
    </row>
    <row r="87" spans="1:14" s="8" customFormat="1">
      <c r="A87" s="13"/>
      <c r="B87" s="61"/>
      <c r="C87" s="15"/>
      <c r="D87" s="5"/>
      <c r="E87" s="6" t="s">
        <v>63</v>
      </c>
      <c r="F87" s="7"/>
      <c r="G87" s="3" t="s">
        <v>100</v>
      </c>
      <c r="H87" s="34"/>
      <c r="I87" s="167"/>
      <c r="J87" s="168"/>
      <c r="K87" s="167"/>
      <c r="L87" s="168"/>
      <c r="M87" s="64"/>
    </row>
    <row r="88" spans="1:14" s="8" customFormat="1" ht="63">
      <c r="A88" s="13"/>
      <c r="B88" s="61"/>
      <c r="C88" s="15"/>
      <c r="D88" s="5"/>
      <c r="E88" s="6"/>
      <c r="F88" s="7"/>
      <c r="G88" s="3" t="s">
        <v>338</v>
      </c>
      <c r="H88" s="34" t="s">
        <v>273</v>
      </c>
      <c r="I88" s="161"/>
      <c r="J88" s="162"/>
      <c r="K88" s="161"/>
      <c r="L88" s="162"/>
      <c r="M88" s="92"/>
      <c r="N88" s="8">
        <f>+IF(AND(H88="☆",I88="×"),1,0)</f>
        <v>0</v>
      </c>
    </row>
    <row r="89" spans="1:14" s="8" customFormat="1">
      <c r="A89" s="13"/>
      <c r="B89" s="61"/>
      <c r="C89" s="15"/>
      <c r="D89" s="5"/>
      <c r="E89" s="6" t="s">
        <v>74</v>
      </c>
      <c r="F89" s="6"/>
      <c r="G89" s="4" t="s">
        <v>116</v>
      </c>
      <c r="H89" s="34"/>
      <c r="I89" s="167"/>
      <c r="J89" s="168"/>
      <c r="K89" s="167"/>
      <c r="L89" s="168"/>
      <c r="M89" s="64"/>
    </row>
    <row r="90" spans="1:14" s="8" customFormat="1" ht="18.95" customHeight="1">
      <c r="A90" s="13"/>
      <c r="B90" s="61"/>
      <c r="C90" s="15"/>
      <c r="D90" s="5"/>
      <c r="E90" s="6"/>
      <c r="F90" s="152" t="s">
        <v>415</v>
      </c>
      <c r="G90" s="3" t="s">
        <v>103</v>
      </c>
      <c r="H90" s="34" t="s">
        <v>356</v>
      </c>
      <c r="I90" s="161"/>
      <c r="J90" s="162"/>
      <c r="K90" s="161"/>
      <c r="L90" s="162"/>
      <c r="M90" s="92"/>
      <c r="N90" s="8">
        <f t="shared" ref="N90:N96" si="15">+IF(AND(H90="☆",I90="×"),1,0)</f>
        <v>0</v>
      </c>
    </row>
    <row r="91" spans="1:14" s="8" customFormat="1" ht="21">
      <c r="A91" s="13"/>
      <c r="B91" s="61"/>
      <c r="C91" s="15"/>
      <c r="D91" s="5"/>
      <c r="E91" s="6"/>
      <c r="F91" s="153" t="str">
        <f>+CHAR(CODE(F90)+1)</f>
        <v>ｲ</v>
      </c>
      <c r="G91" s="3" t="s">
        <v>117</v>
      </c>
      <c r="H91" s="34" t="s">
        <v>356</v>
      </c>
      <c r="I91" s="161"/>
      <c r="J91" s="162"/>
      <c r="K91" s="161"/>
      <c r="L91" s="162"/>
      <c r="M91" s="92"/>
      <c r="N91" s="8">
        <f t="shared" si="15"/>
        <v>0</v>
      </c>
    </row>
    <row r="92" spans="1:14" s="8" customFormat="1" ht="21">
      <c r="A92" s="13"/>
      <c r="B92" s="61"/>
      <c r="C92" s="15"/>
      <c r="D92" s="5"/>
      <c r="E92" s="6"/>
      <c r="F92" s="153" t="str">
        <f t="shared" ref="F92:F96" si="16">+CHAR(CODE(F91)+1)</f>
        <v>ｳ</v>
      </c>
      <c r="G92" s="3" t="s">
        <v>104</v>
      </c>
      <c r="H92" s="34" t="s">
        <v>356</v>
      </c>
      <c r="I92" s="161"/>
      <c r="J92" s="162"/>
      <c r="K92" s="161"/>
      <c r="L92" s="162"/>
      <c r="M92" s="92"/>
      <c r="N92" s="8">
        <f t="shared" si="15"/>
        <v>0</v>
      </c>
    </row>
    <row r="93" spans="1:14" s="8" customFormat="1">
      <c r="A93" s="13"/>
      <c r="B93" s="61"/>
      <c r="C93" s="15"/>
      <c r="D93" s="5"/>
      <c r="E93" s="6"/>
      <c r="F93" s="153" t="str">
        <f t="shared" si="16"/>
        <v>ｴ</v>
      </c>
      <c r="G93" s="3" t="s">
        <v>105</v>
      </c>
      <c r="H93" s="34" t="s">
        <v>356</v>
      </c>
      <c r="I93" s="161"/>
      <c r="J93" s="162"/>
      <c r="K93" s="161"/>
      <c r="L93" s="162"/>
      <c r="M93" s="92"/>
      <c r="N93" s="8">
        <f t="shared" si="15"/>
        <v>0</v>
      </c>
    </row>
    <row r="94" spans="1:14" s="8" customFormat="1" ht="21">
      <c r="A94" s="13"/>
      <c r="B94" s="61"/>
      <c r="C94" s="15"/>
      <c r="D94" s="5"/>
      <c r="E94" s="6"/>
      <c r="F94" s="153" t="str">
        <f t="shared" si="16"/>
        <v>ｵ</v>
      </c>
      <c r="G94" s="3" t="s">
        <v>106</v>
      </c>
      <c r="H94" s="34" t="s">
        <v>356</v>
      </c>
      <c r="I94" s="161"/>
      <c r="J94" s="162"/>
      <c r="K94" s="161"/>
      <c r="L94" s="162"/>
      <c r="M94" s="92"/>
      <c r="N94" s="8">
        <f t="shared" si="15"/>
        <v>0</v>
      </c>
    </row>
    <row r="95" spans="1:14" s="8" customFormat="1" ht="21">
      <c r="A95" s="13"/>
      <c r="B95" s="61"/>
      <c r="C95" s="15"/>
      <c r="D95" s="5"/>
      <c r="E95" s="6"/>
      <c r="F95" s="153" t="str">
        <f t="shared" si="16"/>
        <v>ｶ</v>
      </c>
      <c r="G95" s="3" t="s">
        <v>107</v>
      </c>
      <c r="H95" s="34" t="s">
        <v>356</v>
      </c>
      <c r="I95" s="161"/>
      <c r="J95" s="162"/>
      <c r="K95" s="161"/>
      <c r="L95" s="162"/>
      <c r="M95" s="92"/>
      <c r="N95" s="8">
        <f t="shared" si="15"/>
        <v>0</v>
      </c>
    </row>
    <row r="96" spans="1:14" s="8" customFormat="1">
      <c r="A96" s="13"/>
      <c r="B96" s="61"/>
      <c r="C96" s="15"/>
      <c r="D96" s="5"/>
      <c r="E96" s="6"/>
      <c r="F96" s="153" t="str">
        <f t="shared" si="16"/>
        <v>ｷ</v>
      </c>
      <c r="G96" s="3" t="s">
        <v>108</v>
      </c>
      <c r="H96" s="34" t="s">
        <v>356</v>
      </c>
      <c r="I96" s="161"/>
      <c r="J96" s="162"/>
      <c r="K96" s="161"/>
      <c r="L96" s="162"/>
      <c r="M96" s="92"/>
      <c r="N96" s="8">
        <f t="shared" si="15"/>
        <v>0</v>
      </c>
    </row>
    <row r="97" spans="1:14" s="8" customFormat="1">
      <c r="A97" s="13"/>
      <c r="B97" s="61"/>
      <c r="C97" s="15"/>
      <c r="D97" s="5"/>
      <c r="E97" s="6" t="s">
        <v>75</v>
      </c>
      <c r="F97" s="6"/>
      <c r="G97" s="4" t="s">
        <v>86</v>
      </c>
      <c r="H97" s="34"/>
      <c r="I97" s="167"/>
      <c r="J97" s="168"/>
      <c r="K97" s="167"/>
      <c r="L97" s="168"/>
      <c r="M97" s="64"/>
    </row>
    <row r="98" spans="1:14" s="8" customFormat="1" ht="21">
      <c r="A98" s="13"/>
      <c r="B98" s="61"/>
      <c r="C98" s="15"/>
      <c r="D98" s="5"/>
      <c r="E98" s="6"/>
      <c r="F98" s="152" t="s">
        <v>415</v>
      </c>
      <c r="G98" s="3" t="s">
        <v>82</v>
      </c>
      <c r="H98" s="34" t="s">
        <v>273</v>
      </c>
      <c r="I98" s="161"/>
      <c r="J98" s="162"/>
      <c r="K98" s="161"/>
      <c r="L98" s="162"/>
      <c r="M98" s="92"/>
      <c r="N98" s="8">
        <f t="shared" ref="N98:N106" si="17">+IF(AND(H98="☆",I98="×"),1,0)</f>
        <v>0</v>
      </c>
    </row>
    <row r="99" spans="1:14" s="8" customFormat="1">
      <c r="A99" s="13"/>
      <c r="B99" s="61"/>
      <c r="C99" s="15"/>
      <c r="D99" s="5"/>
      <c r="E99" s="6"/>
      <c r="F99" s="153" t="str">
        <f>+CHAR(CODE(F98)+1)</f>
        <v>ｲ</v>
      </c>
      <c r="G99" s="3" t="s">
        <v>83</v>
      </c>
      <c r="H99" s="34" t="s">
        <v>339</v>
      </c>
      <c r="I99" s="161"/>
      <c r="J99" s="162"/>
      <c r="K99" s="161"/>
      <c r="L99" s="162"/>
      <c r="M99" s="92"/>
      <c r="N99" s="8">
        <f t="shared" si="17"/>
        <v>0</v>
      </c>
    </row>
    <row r="100" spans="1:14" s="8" customFormat="1" ht="21">
      <c r="A100" s="13"/>
      <c r="B100" s="61"/>
      <c r="C100" s="15"/>
      <c r="D100" s="5"/>
      <c r="E100" s="6"/>
      <c r="F100" s="153" t="str">
        <f t="shared" ref="F100:F106" si="18">+CHAR(CODE(F99)+1)</f>
        <v>ｳ</v>
      </c>
      <c r="G100" s="3" t="s">
        <v>84</v>
      </c>
      <c r="H100" s="34" t="s">
        <v>356</v>
      </c>
      <c r="I100" s="161"/>
      <c r="J100" s="162"/>
      <c r="K100" s="161"/>
      <c r="L100" s="162"/>
      <c r="M100" s="92"/>
      <c r="N100" s="8">
        <f t="shared" si="17"/>
        <v>0</v>
      </c>
    </row>
    <row r="101" spans="1:14" s="8" customFormat="1" ht="21">
      <c r="A101" s="13"/>
      <c r="B101" s="61"/>
      <c r="C101" s="15"/>
      <c r="D101" s="5"/>
      <c r="E101" s="6"/>
      <c r="F101" s="153" t="str">
        <f t="shared" si="18"/>
        <v>ｴ</v>
      </c>
      <c r="G101" s="3" t="s">
        <v>85</v>
      </c>
      <c r="H101" s="34" t="s">
        <v>356</v>
      </c>
      <c r="I101" s="161"/>
      <c r="J101" s="162"/>
      <c r="K101" s="161"/>
      <c r="L101" s="162"/>
      <c r="M101" s="92"/>
      <c r="N101" s="8">
        <f t="shared" si="17"/>
        <v>0</v>
      </c>
    </row>
    <row r="102" spans="1:14" s="8" customFormat="1">
      <c r="A102" s="13"/>
      <c r="B102" s="61"/>
      <c r="C102" s="15"/>
      <c r="D102" s="5"/>
      <c r="E102" s="6"/>
      <c r="F102" s="153" t="str">
        <f t="shared" si="18"/>
        <v>ｵ</v>
      </c>
      <c r="G102" s="3" t="s">
        <v>109</v>
      </c>
      <c r="H102" s="34" t="s">
        <v>356</v>
      </c>
      <c r="I102" s="161"/>
      <c r="J102" s="162"/>
      <c r="K102" s="161"/>
      <c r="L102" s="162"/>
      <c r="M102" s="92"/>
      <c r="N102" s="8">
        <f t="shared" si="17"/>
        <v>0</v>
      </c>
    </row>
    <row r="103" spans="1:14" s="8" customFormat="1">
      <c r="A103" s="13"/>
      <c r="B103" s="61"/>
      <c r="C103" s="15"/>
      <c r="D103" s="5"/>
      <c r="E103" s="6"/>
      <c r="F103" s="153" t="str">
        <f t="shared" si="18"/>
        <v>ｶ</v>
      </c>
      <c r="G103" s="3" t="s">
        <v>323</v>
      </c>
      <c r="H103" s="34" t="s">
        <v>356</v>
      </c>
      <c r="I103" s="161"/>
      <c r="J103" s="162"/>
      <c r="K103" s="161"/>
      <c r="L103" s="162"/>
      <c r="M103" s="92"/>
      <c r="N103" s="8">
        <f t="shared" si="17"/>
        <v>0</v>
      </c>
    </row>
    <row r="104" spans="1:14" s="8" customFormat="1">
      <c r="A104" s="13"/>
      <c r="B104" s="61"/>
      <c r="C104" s="15"/>
      <c r="D104" s="5"/>
      <c r="E104" s="6"/>
      <c r="F104" s="153" t="str">
        <f t="shared" si="18"/>
        <v>ｷ</v>
      </c>
      <c r="G104" s="58" t="s">
        <v>324</v>
      </c>
      <c r="H104" s="34" t="s">
        <v>356</v>
      </c>
      <c r="I104" s="161"/>
      <c r="J104" s="162"/>
      <c r="K104" s="161"/>
      <c r="L104" s="162"/>
      <c r="M104" s="92"/>
      <c r="N104" s="8">
        <f t="shared" si="17"/>
        <v>0</v>
      </c>
    </row>
    <row r="105" spans="1:14" s="8" customFormat="1">
      <c r="A105" s="13"/>
      <c r="B105" s="61"/>
      <c r="C105" s="15"/>
      <c r="D105" s="5"/>
      <c r="E105" s="6"/>
      <c r="F105" s="153" t="str">
        <f t="shared" si="18"/>
        <v>ｸ</v>
      </c>
      <c r="G105" s="58" t="s">
        <v>325</v>
      </c>
      <c r="H105" s="34" t="s">
        <v>356</v>
      </c>
      <c r="I105" s="161"/>
      <c r="J105" s="162"/>
      <c r="K105" s="161"/>
      <c r="L105" s="162"/>
      <c r="M105" s="92"/>
      <c r="N105" s="8">
        <f t="shared" si="17"/>
        <v>0</v>
      </c>
    </row>
    <row r="106" spans="1:14" s="8" customFormat="1">
      <c r="A106" s="13"/>
      <c r="B106" s="61"/>
      <c r="C106" s="15"/>
      <c r="D106" s="5"/>
      <c r="E106" s="6"/>
      <c r="F106" s="153" t="str">
        <f t="shared" si="18"/>
        <v>ｹ</v>
      </c>
      <c r="G106" s="58" t="s">
        <v>326</v>
      </c>
      <c r="H106" s="34" t="s">
        <v>356</v>
      </c>
      <c r="I106" s="161"/>
      <c r="J106" s="162"/>
      <c r="K106" s="161"/>
      <c r="L106" s="162"/>
      <c r="M106" s="92"/>
      <c r="N106" s="8">
        <f t="shared" si="17"/>
        <v>0</v>
      </c>
    </row>
    <row r="107" spans="1:14" s="8" customFormat="1">
      <c r="A107" s="13"/>
      <c r="B107" s="61"/>
      <c r="C107" s="15"/>
      <c r="D107" s="5"/>
      <c r="E107" s="6" t="s">
        <v>110</v>
      </c>
      <c r="F107" s="6"/>
      <c r="G107" s="4" t="s">
        <v>88</v>
      </c>
      <c r="H107" s="34"/>
      <c r="I107" s="167"/>
      <c r="J107" s="168"/>
      <c r="K107" s="167"/>
      <c r="L107" s="168"/>
      <c r="M107" s="64"/>
    </row>
    <row r="108" spans="1:14" s="8" customFormat="1">
      <c r="A108" s="13"/>
      <c r="B108" s="61"/>
      <c r="C108" s="15"/>
      <c r="D108" s="5"/>
      <c r="E108" s="6"/>
      <c r="F108" s="152" t="s">
        <v>415</v>
      </c>
      <c r="G108" s="3" t="s">
        <v>87</v>
      </c>
      <c r="H108" s="34" t="s">
        <v>273</v>
      </c>
      <c r="I108" s="161"/>
      <c r="J108" s="162"/>
      <c r="K108" s="161"/>
      <c r="L108" s="162"/>
      <c r="M108" s="92"/>
      <c r="N108" s="8">
        <f t="shared" ref="N108:N110" si="19">+IF(AND(H108="☆",I108="×"),1,0)</f>
        <v>0</v>
      </c>
    </row>
    <row r="109" spans="1:14" s="8" customFormat="1" ht="21">
      <c r="A109" s="13"/>
      <c r="B109" s="61"/>
      <c r="C109" s="15"/>
      <c r="D109" s="5"/>
      <c r="E109" s="6"/>
      <c r="F109" s="153" t="str">
        <f>+CHAR(CODE(F108)+1)</f>
        <v>ｲ</v>
      </c>
      <c r="G109" s="3" t="s">
        <v>376</v>
      </c>
      <c r="H109" s="34" t="s">
        <v>356</v>
      </c>
      <c r="I109" s="161"/>
      <c r="J109" s="162"/>
      <c r="K109" s="161"/>
      <c r="L109" s="162"/>
      <c r="M109" s="92"/>
      <c r="N109" s="8">
        <f t="shared" si="19"/>
        <v>0</v>
      </c>
    </row>
    <row r="110" spans="1:14" s="8" customFormat="1">
      <c r="A110" s="13"/>
      <c r="B110" s="61"/>
      <c r="C110" s="15"/>
      <c r="D110" s="5"/>
      <c r="E110" s="6"/>
      <c r="F110" s="153" t="str">
        <f t="shared" ref="F110" si="20">+CHAR(CODE(F109)+1)</f>
        <v>ｳ</v>
      </c>
      <c r="G110" s="3" t="s">
        <v>327</v>
      </c>
      <c r="H110" s="34" t="s">
        <v>356</v>
      </c>
      <c r="I110" s="161"/>
      <c r="J110" s="162"/>
      <c r="K110" s="161"/>
      <c r="L110" s="162"/>
      <c r="M110" s="92"/>
      <c r="N110" s="8">
        <f t="shared" si="19"/>
        <v>0</v>
      </c>
    </row>
    <row r="111" spans="1:14" s="8" customFormat="1">
      <c r="A111" s="13"/>
      <c r="B111" s="61"/>
      <c r="C111" s="15"/>
      <c r="D111" s="5"/>
      <c r="E111" s="6" t="s">
        <v>245</v>
      </c>
      <c r="F111" s="7"/>
      <c r="G111" s="3" t="s">
        <v>89</v>
      </c>
      <c r="H111" s="34"/>
      <c r="I111" s="167"/>
      <c r="J111" s="168"/>
      <c r="K111" s="167"/>
      <c r="L111" s="168"/>
      <c r="M111" s="64"/>
    </row>
    <row r="112" spans="1:14" s="8" customFormat="1" ht="18.95" customHeight="1">
      <c r="A112" s="13"/>
      <c r="B112" s="61"/>
      <c r="C112" s="15"/>
      <c r="D112" s="5"/>
      <c r="E112" s="6"/>
      <c r="F112" s="152" t="s">
        <v>415</v>
      </c>
      <c r="G112" s="3" t="s">
        <v>90</v>
      </c>
      <c r="H112" s="34" t="s">
        <v>273</v>
      </c>
      <c r="I112" s="161"/>
      <c r="J112" s="162"/>
      <c r="K112" s="161"/>
      <c r="L112" s="162"/>
      <c r="M112" s="92"/>
      <c r="N112" s="8">
        <f t="shared" ref="N112:N114" si="21">+IF(AND(H112="☆",I112="×"),1,0)</f>
        <v>0</v>
      </c>
    </row>
    <row r="113" spans="1:14" s="8" customFormat="1" ht="21">
      <c r="A113" s="13"/>
      <c r="B113" s="61"/>
      <c r="C113" s="15"/>
      <c r="D113" s="5"/>
      <c r="E113" s="6"/>
      <c r="F113" s="153" t="str">
        <f>+CHAR(CODE(F112)+1)</f>
        <v>ｲ</v>
      </c>
      <c r="G113" s="3" t="s">
        <v>91</v>
      </c>
      <c r="H113" s="34" t="s">
        <v>273</v>
      </c>
      <c r="I113" s="161"/>
      <c r="J113" s="162"/>
      <c r="K113" s="161"/>
      <c r="L113" s="162"/>
      <c r="M113" s="92"/>
      <c r="N113" s="8">
        <f t="shared" si="21"/>
        <v>0</v>
      </c>
    </row>
    <row r="114" spans="1:14" s="8" customFormat="1">
      <c r="A114" s="13"/>
      <c r="B114" s="61"/>
      <c r="C114" s="15"/>
      <c r="D114" s="5"/>
      <c r="E114" s="6"/>
      <c r="F114" s="153" t="str">
        <f t="shared" ref="F114" si="22">+CHAR(CODE(F113)+1)</f>
        <v>ｳ</v>
      </c>
      <c r="G114" s="3" t="s">
        <v>118</v>
      </c>
      <c r="H114" s="34" t="s">
        <v>273</v>
      </c>
      <c r="I114" s="161"/>
      <c r="J114" s="162"/>
      <c r="K114" s="161"/>
      <c r="L114" s="162"/>
      <c r="M114" s="92"/>
      <c r="N114" s="8">
        <f t="shared" si="21"/>
        <v>0</v>
      </c>
    </row>
    <row r="115" spans="1:14" s="8" customFormat="1">
      <c r="A115" s="13"/>
      <c r="B115" s="61"/>
      <c r="C115" s="15"/>
      <c r="D115" s="5"/>
      <c r="E115" s="56" t="s">
        <v>246</v>
      </c>
      <c r="F115" s="46"/>
      <c r="G115" s="58" t="s">
        <v>232</v>
      </c>
      <c r="H115" s="34"/>
      <c r="I115" s="167"/>
      <c r="J115" s="168"/>
      <c r="K115" s="167"/>
      <c r="L115" s="168"/>
      <c r="M115" s="64"/>
    </row>
    <row r="116" spans="1:14" s="8" customFormat="1" ht="21">
      <c r="A116" s="13"/>
      <c r="B116" s="61"/>
      <c r="C116" s="15"/>
      <c r="D116" s="5"/>
      <c r="E116" s="56"/>
      <c r="F116" s="46"/>
      <c r="G116" s="58" t="s">
        <v>328</v>
      </c>
      <c r="H116" s="34" t="s">
        <v>273</v>
      </c>
      <c r="I116" s="161"/>
      <c r="J116" s="162"/>
      <c r="K116" s="161"/>
      <c r="L116" s="162"/>
      <c r="M116" s="92"/>
      <c r="N116" s="8">
        <f>+IF(AND(H116="☆",I116="×"),1,0)</f>
        <v>0</v>
      </c>
    </row>
    <row r="117" spans="1:14" s="8" customFormat="1">
      <c r="A117" s="13"/>
      <c r="B117" s="61"/>
      <c r="C117" s="15"/>
      <c r="D117" s="5"/>
      <c r="E117" s="56" t="s">
        <v>247</v>
      </c>
      <c r="F117" s="46"/>
      <c r="G117" s="58" t="s">
        <v>233</v>
      </c>
      <c r="H117" s="34"/>
      <c r="I117" s="167"/>
      <c r="J117" s="168"/>
      <c r="K117" s="167"/>
      <c r="L117" s="168"/>
      <c r="M117" s="64"/>
    </row>
    <row r="118" spans="1:14" s="8" customFormat="1" ht="21">
      <c r="A118" s="13"/>
      <c r="B118" s="61"/>
      <c r="C118" s="15"/>
      <c r="D118" s="5"/>
      <c r="E118" s="56"/>
      <c r="F118" s="56"/>
      <c r="G118" s="47" t="s">
        <v>291</v>
      </c>
      <c r="H118" s="34" t="s">
        <v>356</v>
      </c>
      <c r="I118" s="161"/>
      <c r="J118" s="162"/>
      <c r="K118" s="161"/>
      <c r="L118" s="162"/>
      <c r="M118" s="94"/>
      <c r="N118" s="8">
        <f>+IF(AND(H118="☆",I118="×"),1,0)</f>
        <v>0</v>
      </c>
    </row>
    <row r="119" spans="1:14" s="8" customFormat="1">
      <c r="A119" s="13"/>
      <c r="B119" s="61"/>
      <c r="C119" s="21"/>
      <c r="D119" s="26" t="s">
        <v>76</v>
      </c>
      <c r="E119" s="27"/>
      <c r="F119" s="28"/>
      <c r="G119" s="29" t="s">
        <v>126</v>
      </c>
      <c r="H119" s="42"/>
      <c r="I119" s="167"/>
      <c r="J119" s="168"/>
      <c r="K119" s="167"/>
      <c r="L119" s="168"/>
      <c r="M119" s="65"/>
    </row>
    <row r="120" spans="1:14" s="8" customFormat="1" ht="21">
      <c r="A120" s="13"/>
      <c r="B120" s="61"/>
      <c r="C120" s="15"/>
      <c r="D120" s="5"/>
      <c r="E120" s="6" t="s">
        <v>3</v>
      </c>
      <c r="F120" s="7"/>
      <c r="G120" s="4" t="s">
        <v>24</v>
      </c>
      <c r="H120" s="34" t="s">
        <v>273</v>
      </c>
      <c r="I120" s="161"/>
      <c r="J120" s="162"/>
      <c r="K120" s="161"/>
      <c r="L120" s="162"/>
      <c r="M120" s="92"/>
      <c r="N120" s="8">
        <f t="shared" ref="N120:N124" si="23">+IF(AND(H120="☆",I120="×"),1,0)</f>
        <v>0</v>
      </c>
    </row>
    <row r="121" spans="1:14" s="8" customFormat="1">
      <c r="A121" s="13"/>
      <c r="B121" s="61"/>
      <c r="C121" s="15"/>
      <c r="D121" s="5"/>
      <c r="E121" s="6" t="s">
        <v>62</v>
      </c>
      <c r="F121" s="7"/>
      <c r="G121" s="4" t="s">
        <v>25</v>
      </c>
      <c r="H121" s="34" t="s">
        <v>356</v>
      </c>
      <c r="I121" s="161"/>
      <c r="J121" s="162"/>
      <c r="K121" s="161"/>
      <c r="L121" s="162"/>
      <c r="M121" s="92"/>
      <c r="N121" s="8">
        <f t="shared" si="23"/>
        <v>0</v>
      </c>
    </row>
    <row r="122" spans="1:14" s="8" customFormat="1">
      <c r="A122" s="13"/>
      <c r="B122" s="61"/>
      <c r="C122" s="15"/>
      <c r="D122" s="5"/>
      <c r="E122" s="6"/>
      <c r="F122" s="152" t="s">
        <v>415</v>
      </c>
      <c r="G122" s="4" t="s">
        <v>162</v>
      </c>
      <c r="H122" s="34" t="s">
        <v>273</v>
      </c>
      <c r="I122" s="161"/>
      <c r="J122" s="162"/>
      <c r="K122" s="161"/>
      <c r="L122" s="162"/>
      <c r="M122" s="92"/>
      <c r="N122" s="8">
        <f t="shared" si="23"/>
        <v>0</v>
      </c>
    </row>
    <row r="123" spans="1:14" s="8" customFormat="1" ht="21">
      <c r="A123" s="13"/>
      <c r="B123" s="61"/>
      <c r="C123" s="15"/>
      <c r="D123" s="5"/>
      <c r="E123" s="6"/>
      <c r="F123" s="153" t="str">
        <f>+CHAR(CODE(F122)+1)</f>
        <v>ｲ</v>
      </c>
      <c r="G123" s="3" t="s">
        <v>159</v>
      </c>
      <c r="H123" s="34" t="s">
        <v>273</v>
      </c>
      <c r="I123" s="161"/>
      <c r="J123" s="162"/>
      <c r="K123" s="161"/>
      <c r="L123" s="162"/>
      <c r="M123" s="92"/>
      <c r="N123" s="8">
        <f t="shared" si="23"/>
        <v>0</v>
      </c>
    </row>
    <row r="124" spans="1:14" s="8" customFormat="1" ht="21">
      <c r="A124" s="13"/>
      <c r="B124" s="61"/>
      <c r="C124" s="15"/>
      <c r="D124" s="5"/>
      <c r="E124" s="6"/>
      <c r="F124" s="153" t="str">
        <f t="shared" ref="F124" si="24">+CHAR(CODE(F123)+1)</f>
        <v>ｳ</v>
      </c>
      <c r="G124" s="4" t="s">
        <v>163</v>
      </c>
      <c r="H124" s="34" t="s">
        <v>273</v>
      </c>
      <c r="I124" s="161"/>
      <c r="J124" s="162"/>
      <c r="K124" s="161"/>
      <c r="L124" s="162"/>
      <c r="M124" s="92"/>
      <c r="N124" s="8">
        <f t="shared" si="23"/>
        <v>0</v>
      </c>
    </row>
    <row r="125" spans="1:14" s="8" customFormat="1">
      <c r="A125" s="13"/>
      <c r="B125" s="61"/>
      <c r="C125" s="15"/>
      <c r="D125" s="5"/>
      <c r="E125" s="6" t="s">
        <v>69</v>
      </c>
      <c r="F125" s="7"/>
      <c r="G125" s="4" t="s">
        <v>72</v>
      </c>
      <c r="H125" s="34"/>
      <c r="I125" s="167"/>
      <c r="J125" s="168"/>
      <c r="K125" s="167"/>
      <c r="L125" s="168"/>
      <c r="M125" s="64"/>
    </row>
    <row r="126" spans="1:14" s="8" customFormat="1" ht="21">
      <c r="A126" s="13"/>
      <c r="B126" s="61"/>
      <c r="C126" s="15"/>
      <c r="D126" s="5"/>
      <c r="E126" s="6"/>
      <c r="F126" s="152" t="s">
        <v>415</v>
      </c>
      <c r="G126" s="4" t="s">
        <v>26</v>
      </c>
      <c r="H126" s="34" t="s">
        <v>273</v>
      </c>
      <c r="I126" s="161"/>
      <c r="J126" s="162"/>
      <c r="K126" s="161"/>
      <c r="L126" s="162"/>
      <c r="M126" s="92"/>
      <c r="N126" s="8">
        <f t="shared" ref="N126:N128" si="25">+IF(AND(H126="☆",I126="×"),1,0)</f>
        <v>0</v>
      </c>
    </row>
    <row r="127" spans="1:14" s="8" customFormat="1" ht="21">
      <c r="A127" s="13"/>
      <c r="B127" s="61"/>
      <c r="C127" s="15"/>
      <c r="D127" s="5"/>
      <c r="E127" s="6"/>
      <c r="F127" s="153" t="str">
        <f>+CHAR(CODE(F126)+1)</f>
        <v>ｲ</v>
      </c>
      <c r="G127" s="4" t="s">
        <v>160</v>
      </c>
      <c r="H127" s="34" t="s">
        <v>356</v>
      </c>
      <c r="I127" s="161"/>
      <c r="J127" s="162"/>
      <c r="K127" s="161"/>
      <c r="L127" s="162"/>
      <c r="M127" s="92"/>
      <c r="N127" s="8">
        <f t="shared" si="25"/>
        <v>0</v>
      </c>
    </row>
    <row r="128" spans="1:14" s="8" customFormat="1">
      <c r="A128" s="13"/>
      <c r="B128" s="61"/>
      <c r="C128" s="15"/>
      <c r="D128" s="23"/>
      <c r="E128" s="24"/>
      <c r="F128" s="153" t="str">
        <f t="shared" ref="F128" si="26">+CHAR(CODE(F127)+1)</f>
        <v>ｳ</v>
      </c>
      <c r="G128" s="51" t="s">
        <v>362</v>
      </c>
      <c r="H128" s="34" t="s">
        <v>356</v>
      </c>
      <c r="I128" s="161"/>
      <c r="J128" s="162"/>
      <c r="K128" s="161"/>
      <c r="L128" s="162"/>
      <c r="M128" s="92"/>
      <c r="N128" s="8">
        <f t="shared" si="25"/>
        <v>0</v>
      </c>
    </row>
    <row r="129" spans="1:14" s="8" customFormat="1">
      <c r="A129" s="13"/>
      <c r="B129" s="61"/>
      <c r="C129" s="15"/>
      <c r="D129" s="5"/>
      <c r="E129" s="6" t="s">
        <v>60</v>
      </c>
      <c r="F129" s="7"/>
      <c r="G129" s="4" t="s">
        <v>27</v>
      </c>
      <c r="H129" s="34"/>
      <c r="I129" s="167"/>
      <c r="J129" s="168"/>
      <c r="K129" s="167"/>
      <c r="L129" s="168"/>
      <c r="M129" s="64"/>
    </row>
    <row r="130" spans="1:14" s="8" customFormat="1" ht="21">
      <c r="A130" s="13"/>
      <c r="B130" s="61"/>
      <c r="C130" s="15"/>
      <c r="D130" s="5"/>
      <c r="E130" s="6"/>
      <c r="F130" s="152" t="s">
        <v>415</v>
      </c>
      <c r="G130" s="4" t="s">
        <v>138</v>
      </c>
      <c r="H130" s="34" t="s">
        <v>273</v>
      </c>
      <c r="I130" s="161"/>
      <c r="J130" s="162"/>
      <c r="K130" s="161"/>
      <c r="L130" s="162"/>
      <c r="M130" s="94"/>
      <c r="N130" s="8">
        <f t="shared" ref="N130:N132" si="27">+IF(AND(H130="☆",I130="×"),1,0)</f>
        <v>0</v>
      </c>
    </row>
    <row r="131" spans="1:14" s="8" customFormat="1">
      <c r="A131" s="13"/>
      <c r="B131" s="61"/>
      <c r="C131" s="21"/>
      <c r="D131" s="5"/>
      <c r="E131" s="6"/>
      <c r="F131" s="153" t="str">
        <f>+CHAR(CODE(F130)+1)</f>
        <v>ｲ</v>
      </c>
      <c r="G131" s="3" t="s">
        <v>139</v>
      </c>
      <c r="H131" s="34" t="s">
        <v>356</v>
      </c>
      <c r="I131" s="161"/>
      <c r="J131" s="162"/>
      <c r="K131" s="161"/>
      <c r="L131" s="162"/>
      <c r="M131" s="92"/>
      <c r="N131" s="8">
        <f t="shared" si="27"/>
        <v>0</v>
      </c>
    </row>
    <row r="132" spans="1:14" s="8" customFormat="1">
      <c r="A132" s="13"/>
      <c r="B132" s="61"/>
      <c r="C132" s="15"/>
      <c r="D132" s="5"/>
      <c r="E132" s="6"/>
      <c r="F132" s="153" t="str">
        <f t="shared" ref="F132" si="28">+CHAR(CODE(F131)+1)</f>
        <v>ｳ</v>
      </c>
      <c r="G132" s="4" t="s">
        <v>28</v>
      </c>
      <c r="H132" s="34" t="s">
        <v>273</v>
      </c>
      <c r="I132" s="161"/>
      <c r="J132" s="162"/>
      <c r="K132" s="161"/>
      <c r="L132" s="162"/>
      <c r="M132" s="92"/>
      <c r="N132" s="8">
        <f t="shared" si="27"/>
        <v>0</v>
      </c>
    </row>
    <row r="133" spans="1:14" s="8" customFormat="1">
      <c r="A133" s="13"/>
      <c r="B133" s="61"/>
      <c r="C133" s="15"/>
      <c r="D133" s="5"/>
      <c r="E133" s="6" t="s">
        <v>161</v>
      </c>
      <c r="F133" s="7"/>
      <c r="G133" s="3" t="s">
        <v>29</v>
      </c>
      <c r="H133" s="34"/>
      <c r="I133" s="167"/>
      <c r="J133" s="168"/>
      <c r="K133" s="167"/>
      <c r="L133" s="168"/>
      <c r="M133" s="64"/>
    </row>
    <row r="134" spans="1:14" s="8" customFormat="1">
      <c r="A134" s="13"/>
      <c r="B134" s="61"/>
      <c r="C134" s="21"/>
      <c r="D134" s="23"/>
      <c r="E134" s="24"/>
      <c r="F134" s="152" t="s">
        <v>415</v>
      </c>
      <c r="G134" s="40" t="s">
        <v>120</v>
      </c>
      <c r="H134" s="34" t="s">
        <v>356</v>
      </c>
      <c r="I134" s="161"/>
      <c r="J134" s="162"/>
      <c r="K134" s="161"/>
      <c r="L134" s="162"/>
      <c r="M134" s="96"/>
      <c r="N134" s="8">
        <f t="shared" ref="N134:N146" si="29">+IF(AND(H134="☆",I134="×"),1,0)</f>
        <v>0</v>
      </c>
    </row>
    <row r="135" spans="1:14" s="8" customFormat="1" ht="21">
      <c r="A135" s="13"/>
      <c r="B135" s="61"/>
      <c r="C135" s="21"/>
      <c r="D135" s="5"/>
      <c r="E135" s="6"/>
      <c r="F135" s="153" t="str">
        <f>+CHAR(CODE(F134)+1)</f>
        <v>ｲ</v>
      </c>
      <c r="G135" s="3" t="s">
        <v>164</v>
      </c>
      <c r="H135" s="34" t="s">
        <v>356</v>
      </c>
      <c r="I135" s="161"/>
      <c r="J135" s="162"/>
      <c r="K135" s="161"/>
      <c r="L135" s="162"/>
      <c r="M135" s="92"/>
      <c r="N135" s="8">
        <f t="shared" si="29"/>
        <v>0</v>
      </c>
    </row>
    <row r="136" spans="1:14" s="8" customFormat="1">
      <c r="A136" s="13"/>
      <c r="B136" s="61"/>
      <c r="C136" s="15"/>
      <c r="D136" s="5"/>
      <c r="E136" s="6"/>
      <c r="F136" s="153" t="str">
        <f t="shared" ref="F136:F146" si="30">+CHAR(CODE(F135)+1)</f>
        <v>ｳ</v>
      </c>
      <c r="G136" s="3" t="s">
        <v>30</v>
      </c>
      <c r="H136" s="34" t="s">
        <v>274</v>
      </c>
      <c r="I136" s="161"/>
      <c r="J136" s="162"/>
      <c r="K136" s="161"/>
      <c r="L136" s="162"/>
      <c r="M136" s="92"/>
      <c r="N136" s="8">
        <f t="shared" si="29"/>
        <v>0</v>
      </c>
    </row>
    <row r="137" spans="1:14" s="8" customFormat="1">
      <c r="A137" s="13"/>
      <c r="B137" s="61"/>
      <c r="C137" s="15"/>
      <c r="D137" s="5"/>
      <c r="E137" s="6"/>
      <c r="F137" s="153" t="str">
        <f t="shared" si="30"/>
        <v>ｴ</v>
      </c>
      <c r="G137" s="4" t="s">
        <v>80</v>
      </c>
      <c r="H137" s="34" t="s">
        <v>279</v>
      </c>
      <c r="I137" s="161"/>
      <c r="J137" s="162"/>
      <c r="K137" s="161"/>
      <c r="L137" s="162"/>
      <c r="M137" s="92"/>
      <c r="N137" s="8">
        <f t="shared" si="29"/>
        <v>0</v>
      </c>
    </row>
    <row r="138" spans="1:14" s="8" customFormat="1">
      <c r="A138" s="13"/>
      <c r="B138" s="61"/>
      <c r="C138" s="15"/>
      <c r="D138" s="5"/>
      <c r="E138" s="6"/>
      <c r="F138" s="153" t="str">
        <f t="shared" si="30"/>
        <v>ｵ</v>
      </c>
      <c r="G138" s="3" t="s">
        <v>66</v>
      </c>
      <c r="H138" s="34" t="s">
        <v>356</v>
      </c>
      <c r="I138" s="161"/>
      <c r="J138" s="162"/>
      <c r="K138" s="161"/>
      <c r="L138" s="162"/>
      <c r="M138" s="92"/>
      <c r="N138" s="8">
        <f t="shared" si="29"/>
        <v>0</v>
      </c>
    </row>
    <row r="139" spans="1:14" s="8" customFormat="1">
      <c r="A139" s="13"/>
      <c r="B139" s="61"/>
      <c r="C139" s="15"/>
      <c r="D139" s="5"/>
      <c r="E139" s="6"/>
      <c r="F139" s="153" t="str">
        <f t="shared" si="30"/>
        <v>ｶ</v>
      </c>
      <c r="G139" s="3" t="s">
        <v>165</v>
      </c>
      <c r="H139" s="34" t="s">
        <v>275</v>
      </c>
      <c r="I139" s="161"/>
      <c r="J139" s="162"/>
      <c r="K139" s="161"/>
      <c r="L139" s="162"/>
      <c r="M139" s="94"/>
      <c r="N139" s="8">
        <f t="shared" si="29"/>
        <v>0</v>
      </c>
    </row>
    <row r="140" spans="1:14" s="8" customFormat="1">
      <c r="A140" s="13"/>
      <c r="B140" s="61"/>
      <c r="C140" s="15"/>
      <c r="D140" s="5"/>
      <c r="E140" s="6"/>
      <c r="F140" s="153" t="str">
        <f t="shared" si="30"/>
        <v>ｷ</v>
      </c>
      <c r="G140" s="4" t="s">
        <v>166</v>
      </c>
      <c r="H140" s="34" t="s">
        <v>356</v>
      </c>
      <c r="I140" s="161"/>
      <c r="J140" s="162"/>
      <c r="K140" s="161"/>
      <c r="L140" s="162"/>
      <c r="M140" s="94"/>
      <c r="N140" s="8">
        <f t="shared" si="29"/>
        <v>0</v>
      </c>
    </row>
    <row r="141" spans="1:14" s="8" customFormat="1" ht="21">
      <c r="A141" s="13"/>
      <c r="B141" s="61"/>
      <c r="C141" s="15"/>
      <c r="D141" s="23"/>
      <c r="E141" s="24"/>
      <c r="F141" s="153" t="str">
        <f t="shared" si="30"/>
        <v>ｸ</v>
      </c>
      <c r="G141" s="90" t="s">
        <v>229</v>
      </c>
      <c r="H141" s="34" t="s">
        <v>356</v>
      </c>
      <c r="I141" s="161"/>
      <c r="J141" s="162"/>
      <c r="K141" s="161"/>
      <c r="L141" s="162"/>
      <c r="M141" s="96"/>
      <c r="N141" s="8">
        <f t="shared" si="29"/>
        <v>0</v>
      </c>
    </row>
    <row r="142" spans="1:14" s="8" customFormat="1">
      <c r="A142" s="13"/>
      <c r="B142" s="61"/>
      <c r="C142" s="15"/>
      <c r="D142" s="23"/>
      <c r="E142" s="24"/>
      <c r="F142" s="153" t="str">
        <f t="shared" si="30"/>
        <v>ｹ</v>
      </c>
      <c r="G142" s="90" t="s">
        <v>211</v>
      </c>
      <c r="H142" s="34" t="s">
        <v>356</v>
      </c>
      <c r="I142" s="161"/>
      <c r="J142" s="162"/>
      <c r="K142" s="161"/>
      <c r="L142" s="162"/>
      <c r="M142" s="96"/>
      <c r="N142" s="8">
        <f t="shared" si="29"/>
        <v>0</v>
      </c>
    </row>
    <row r="143" spans="1:14" s="8" customFormat="1">
      <c r="A143" s="13"/>
      <c r="B143" s="61"/>
      <c r="C143" s="15"/>
      <c r="D143" s="23"/>
      <c r="E143" s="24"/>
      <c r="F143" s="153" t="str">
        <f t="shared" si="30"/>
        <v>ｺ</v>
      </c>
      <c r="G143" s="90" t="s">
        <v>210</v>
      </c>
      <c r="H143" s="34" t="s">
        <v>356</v>
      </c>
      <c r="I143" s="161"/>
      <c r="J143" s="162"/>
      <c r="K143" s="161"/>
      <c r="L143" s="162"/>
      <c r="M143" s="96"/>
      <c r="N143" s="8">
        <f t="shared" si="29"/>
        <v>0</v>
      </c>
    </row>
    <row r="144" spans="1:14" s="8" customFormat="1">
      <c r="A144" s="13"/>
      <c r="B144" s="61"/>
      <c r="C144" s="15"/>
      <c r="D144" s="23"/>
      <c r="E144" s="24"/>
      <c r="F144" s="153" t="str">
        <f t="shared" si="30"/>
        <v>ｻ</v>
      </c>
      <c r="G144" s="90" t="s">
        <v>236</v>
      </c>
      <c r="H144" s="36" t="s">
        <v>275</v>
      </c>
      <c r="I144" s="161"/>
      <c r="J144" s="162"/>
      <c r="K144" s="161"/>
      <c r="L144" s="162"/>
      <c r="M144" s="96"/>
      <c r="N144" s="8">
        <f t="shared" si="29"/>
        <v>0</v>
      </c>
    </row>
    <row r="145" spans="1:14" s="8" customFormat="1">
      <c r="A145" s="13"/>
      <c r="B145" s="61"/>
      <c r="C145" s="15"/>
      <c r="D145" s="23"/>
      <c r="E145" s="24"/>
      <c r="F145" s="153" t="str">
        <f t="shared" si="30"/>
        <v>ｼ</v>
      </c>
      <c r="G145" s="53" t="s">
        <v>293</v>
      </c>
      <c r="H145" s="36" t="s">
        <v>280</v>
      </c>
      <c r="I145" s="161"/>
      <c r="J145" s="162"/>
      <c r="K145" s="161"/>
      <c r="L145" s="162"/>
      <c r="M145" s="96"/>
      <c r="N145" s="8">
        <f t="shared" si="29"/>
        <v>0</v>
      </c>
    </row>
    <row r="146" spans="1:14" s="8" customFormat="1">
      <c r="A146" s="13"/>
      <c r="B146" s="61"/>
      <c r="C146" s="15"/>
      <c r="D146" s="23"/>
      <c r="E146" s="24"/>
      <c r="F146" s="153" t="str">
        <f t="shared" si="30"/>
        <v>ｽ</v>
      </c>
      <c r="G146" s="53" t="s">
        <v>294</v>
      </c>
      <c r="H146" s="36" t="s">
        <v>274</v>
      </c>
      <c r="I146" s="161"/>
      <c r="J146" s="162"/>
      <c r="K146" s="161"/>
      <c r="L146" s="162"/>
      <c r="M146" s="96"/>
      <c r="N146" s="8">
        <f t="shared" si="29"/>
        <v>0</v>
      </c>
    </row>
    <row r="147" spans="1:14" s="8" customFormat="1">
      <c r="A147" s="13"/>
      <c r="B147" s="61"/>
      <c r="C147" s="15"/>
      <c r="D147" s="23"/>
      <c r="E147" s="54" t="s">
        <v>63</v>
      </c>
      <c r="F147" s="52"/>
      <c r="G147" s="53" t="s">
        <v>242</v>
      </c>
      <c r="H147" s="36"/>
      <c r="I147" s="167"/>
      <c r="J147" s="168"/>
      <c r="K147" s="167"/>
      <c r="L147" s="168"/>
      <c r="M147" s="67"/>
    </row>
    <row r="148" spans="1:14" s="8" customFormat="1">
      <c r="A148" s="13"/>
      <c r="B148" s="61"/>
      <c r="C148" s="15"/>
      <c r="D148" s="5"/>
      <c r="E148" s="56"/>
      <c r="F148" s="152" t="s">
        <v>415</v>
      </c>
      <c r="G148" s="47" t="s">
        <v>295</v>
      </c>
      <c r="H148" s="34" t="s">
        <v>277</v>
      </c>
      <c r="I148" s="161"/>
      <c r="J148" s="162"/>
      <c r="K148" s="161"/>
      <c r="L148" s="162"/>
      <c r="M148" s="94"/>
      <c r="N148" s="8">
        <f t="shared" ref="N148:N149" si="31">+IF(AND(H148="☆",I148="×"),1,0)</f>
        <v>0</v>
      </c>
    </row>
    <row r="149" spans="1:14" s="8" customFormat="1" ht="24" customHeight="1">
      <c r="A149" s="13"/>
      <c r="B149" s="61"/>
      <c r="C149" s="15"/>
      <c r="D149" s="26"/>
      <c r="E149" s="48"/>
      <c r="F149" s="153" t="str">
        <f>+CHAR(CODE(F148)+1)</f>
        <v>ｲ</v>
      </c>
      <c r="G149" s="50" t="s">
        <v>363</v>
      </c>
      <c r="H149" s="42" t="s">
        <v>278</v>
      </c>
      <c r="I149" s="161"/>
      <c r="J149" s="162"/>
      <c r="K149" s="161"/>
      <c r="L149" s="162"/>
      <c r="M149" s="97"/>
      <c r="N149" s="8">
        <f t="shared" si="31"/>
        <v>0</v>
      </c>
    </row>
    <row r="150" spans="1:14" s="8" customFormat="1">
      <c r="A150" s="13"/>
      <c r="B150" s="61"/>
      <c r="C150" s="21"/>
      <c r="D150" s="26" t="s">
        <v>202</v>
      </c>
      <c r="E150" s="27"/>
      <c r="F150" s="28"/>
      <c r="G150" s="29" t="s">
        <v>125</v>
      </c>
      <c r="H150" s="42"/>
      <c r="I150" s="167"/>
      <c r="J150" s="168"/>
      <c r="K150" s="167"/>
      <c r="L150" s="168"/>
      <c r="M150" s="65"/>
    </row>
    <row r="151" spans="1:14" s="8" customFormat="1">
      <c r="A151" s="13"/>
      <c r="B151" s="61"/>
      <c r="C151" s="15"/>
      <c r="D151" s="5"/>
      <c r="E151" s="6" t="s">
        <v>3</v>
      </c>
      <c r="F151" s="7"/>
      <c r="G151" s="4" t="s">
        <v>35</v>
      </c>
      <c r="H151" s="34" t="s">
        <v>275</v>
      </c>
      <c r="I151" s="161"/>
      <c r="J151" s="162"/>
      <c r="K151" s="161"/>
      <c r="L151" s="162"/>
      <c r="M151" s="92"/>
      <c r="N151" s="8">
        <f>+IF(AND(H151="☆",I151="×"),1,0)</f>
        <v>0</v>
      </c>
    </row>
    <row r="152" spans="1:14" s="8" customFormat="1">
      <c r="A152" s="13"/>
      <c r="B152" s="61"/>
      <c r="C152" s="15"/>
      <c r="D152" s="5"/>
      <c r="E152" s="6" t="s">
        <v>7</v>
      </c>
      <c r="F152" s="7"/>
      <c r="G152" s="4" t="s">
        <v>31</v>
      </c>
      <c r="H152" s="34"/>
      <c r="I152" s="167"/>
      <c r="J152" s="168"/>
      <c r="K152" s="167"/>
      <c r="L152" s="168"/>
      <c r="M152" s="64"/>
    </row>
    <row r="153" spans="1:14" s="8" customFormat="1">
      <c r="A153" s="13"/>
      <c r="B153" s="61"/>
      <c r="C153" s="15"/>
      <c r="D153" s="5"/>
      <c r="E153" s="6"/>
      <c r="F153" s="152" t="s">
        <v>415</v>
      </c>
      <c r="G153" s="3" t="s">
        <v>121</v>
      </c>
      <c r="H153" s="34" t="s">
        <v>276</v>
      </c>
      <c r="I153" s="161"/>
      <c r="J153" s="162"/>
      <c r="K153" s="161"/>
      <c r="L153" s="162"/>
      <c r="M153" s="92"/>
      <c r="N153" s="8">
        <f t="shared" ref="N153:N158" si="32">+IF(AND(H153="☆",I153="×"),1,0)</f>
        <v>0</v>
      </c>
    </row>
    <row r="154" spans="1:14" s="8" customFormat="1">
      <c r="A154" s="13"/>
      <c r="B154" s="61"/>
      <c r="C154" s="15"/>
      <c r="D154" s="5"/>
      <c r="E154" s="6"/>
      <c r="F154" s="153" t="str">
        <f>+CHAR(CODE(F153)+1)</f>
        <v>ｲ</v>
      </c>
      <c r="G154" s="4" t="s">
        <v>36</v>
      </c>
      <c r="H154" s="34" t="s">
        <v>276</v>
      </c>
      <c r="I154" s="161"/>
      <c r="J154" s="162"/>
      <c r="K154" s="161"/>
      <c r="L154" s="162"/>
      <c r="M154" s="92"/>
      <c r="N154" s="8">
        <f t="shared" si="32"/>
        <v>0</v>
      </c>
    </row>
    <row r="155" spans="1:14" s="8" customFormat="1">
      <c r="A155" s="13"/>
      <c r="B155" s="61"/>
      <c r="C155" s="21"/>
      <c r="D155" s="37"/>
      <c r="E155" s="31"/>
      <c r="F155" s="153" t="str">
        <f t="shared" ref="F155:F158" si="33">+CHAR(CODE(F154)+1)</f>
        <v>ｳ</v>
      </c>
      <c r="G155" s="39" t="s">
        <v>212</v>
      </c>
      <c r="H155" s="34" t="s">
        <v>356</v>
      </c>
      <c r="I155" s="161"/>
      <c r="J155" s="162"/>
      <c r="K155" s="161"/>
      <c r="L155" s="162"/>
      <c r="M155" s="98"/>
      <c r="N155" s="8">
        <f t="shared" si="32"/>
        <v>0</v>
      </c>
    </row>
    <row r="156" spans="1:14" s="8" customFormat="1" ht="21">
      <c r="A156" s="13"/>
      <c r="B156" s="61"/>
      <c r="C156" s="15"/>
      <c r="D156" s="5"/>
      <c r="E156" s="6"/>
      <c r="F156" s="153" t="str">
        <f t="shared" si="33"/>
        <v>ｴ</v>
      </c>
      <c r="G156" s="4" t="s">
        <v>167</v>
      </c>
      <c r="H156" s="34" t="s">
        <v>356</v>
      </c>
      <c r="I156" s="161"/>
      <c r="J156" s="162"/>
      <c r="K156" s="161"/>
      <c r="L156" s="162"/>
      <c r="M156" s="92"/>
      <c r="N156" s="8">
        <f t="shared" si="32"/>
        <v>0</v>
      </c>
    </row>
    <row r="157" spans="1:14" s="8" customFormat="1">
      <c r="A157" s="13"/>
      <c r="B157" s="61"/>
      <c r="C157" s="15"/>
      <c r="D157" s="5"/>
      <c r="E157" s="6"/>
      <c r="F157" s="153" t="str">
        <f t="shared" si="33"/>
        <v>ｵ</v>
      </c>
      <c r="G157" s="4" t="s">
        <v>217</v>
      </c>
      <c r="H157" s="34" t="s">
        <v>281</v>
      </c>
      <c r="I157" s="161"/>
      <c r="J157" s="162"/>
      <c r="K157" s="161"/>
      <c r="L157" s="162"/>
      <c r="M157" s="92"/>
      <c r="N157" s="8">
        <f t="shared" si="32"/>
        <v>0</v>
      </c>
    </row>
    <row r="158" spans="1:14" s="8" customFormat="1" ht="25.15" customHeight="1">
      <c r="A158" s="13"/>
      <c r="B158" s="61"/>
      <c r="C158" s="15"/>
      <c r="D158" s="5"/>
      <c r="E158" s="6"/>
      <c r="F158" s="153" t="str">
        <f t="shared" si="33"/>
        <v>ｶ</v>
      </c>
      <c r="G158" s="4" t="s">
        <v>254</v>
      </c>
      <c r="H158" s="34" t="s">
        <v>276</v>
      </c>
      <c r="I158" s="161"/>
      <c r="J158" s="162"/>
      <c r="K158" s="161"/>
      <c r="L158" s="162"/>
      <c r="M158" s="92"/>
      <c r="N158" s="8">
        <f t="shared" si="32"/>
        <v>0</v>
      </c>
    </row>
    <row r="159" spans="1:14" s="8" customFormat="1">
      <c r="A159" s="13"/>
      <c r="B159" s="61"/>
      <c r="C159" s="21"/>
      <c r="D159" s="5"/>
      <c r="E159" s="6" t="s">
        <v>8</v>
      </c>
      <c r="F159" s="7"/>
      <c r="G159" s="3" t="s">
        <v>33</v>
      </c>
      <c r="H159" s="34"/>
      <c r="I159" s="167"/>
      <c r="J159" s="168"/>
      <c r="K159" s="167"/>
      <c r="L159" s="168"/>
      <c r="M159" s="64"/>
    </row>
    <row r="160" spans="1:14" s="8" customFormat="1" ht="21">
      <c r="A160" s="13"/>
      <c r="B160" s="61"/>
      <c r="C160" s="15"/>
      <c r="D160" s="5"/>
      <c r="E160" s="6"/>
      <c r="F160" s="152" t="s">
        <v>415</v>
      </c>
      <c r="G160" s="3" t="s">
        <v>366</v>
      </c>
      <c r="H160" s="34" t="s">
        <v>275</v>
      </c>
      <c r="I160" s="161"/>
      <c r="J160" s="162"/>
      <c r="K160" s="161"/>
      <c r="L160" s="162"/>
      <c r="M160" s="94"/>
      <c r="N160" s="8">
        <f t="shared" ref="N160:N174" si="34">+IF(AND(H160="☆",I160="×"),1,0)</f>
        <v>0</v>
      </c>
    </row>
    <row r="161" spans="1:14" s="8" customFormat="1">
      <c r="A161" s="13"/>
      <c r="B161" s="61"/>
      <c r="C161" s="15"/>
      <c r="D161" s="5"/>
      <c r="E161" s="6"/>
      <c r="F161" s="153" t="str">
        <f>+CHAR(CODE(F160)+1)</f>
        <v>ｲ</v>
      </c>
      <c r="G161" s="4" t="s">
        <v>34</v>
      </c>
      <c r="H161" s="34" t="s">
        <v>282</v>
      </c>
      <c r="I161" s="161"/>
      <c r="J161" s="162"/>
      <c r="K161" s="161"/>
      <c r="L161" s="162"/>
      <c r="M161" s="92"/>
      <c r="N161" s="8">
        <f t="shared" si="34"/>
        <v>0</v>
      </c>
    </row>
    <row r="162" spans="1:14" s="8" customFormat="1">
      <c r="A162" s="13"/>
      <c r="B162" s="61"/>
      <c r="C162" s="15"/>
      <c r="D162" s="5"/>
      <c r="E162" s="6"/>
      <c r="F162" s="153" t="str">
        <f t="shared" ref="F162:F174" si="35">+CHAR(CODE(F161)+1)</f>
        <v>ｳ</v>
      </c>
      <c r="G162" s="4" t="s">
        <v>270</v>
      </c>
      <c r="H162" s="34" t="s">
        <v>276</v>
      </c>
      <c r="I162" s="161"/>
      <c r="J162" s="162"/>
      <c r="K162" s="161"/>
      <c r="L162" s="162"/>
      <c r="M162" s="92"/>
      <c r="N162" s="8">
        <f t="shared" si="34"/>
        <v>0</v>
      </c>
    </row>
    <row r="163" spans="1:14" s="8" customFormat="1">
      <c r="A163" s="13"/>
      <c r="B163" s="61"/>
      <c r="C163" s="15"/>
      <c r="D163" s="5"/>
      <c r="E163" s="6"/>
      <c r="F163" s="153" t="str">
        <f t="shared" si="35"/>
        <v>ｴ</v>
      </c>
      <c r="G163" s="4" t="s">
        <v>119</v>
      </c>
      <c r="H163" s="34" t="s">
        <v>276</v>
      </c>
      <c r="I163" s="161"/>
      <c r="J163" s="162"/>
      <c r="K163" s="161"/>
      <c r="L163" s="162"/>
      <c r="M163" s="92"/>
      <c r="N163" s="8">
        <f t="shared" si="34"/>
        <v>0</v>
      </c>
    </row>
    <row r="164" spans="1:14" s="8" customFormat="1">
      <c r="A164" s="13"/>
      <c r="B164" s="61"/>
      <c r="C164" s="15"/>
      <c r="D164" s="5"/>
      <c r="E164" s="5"/>
      <c r="F164" s="153" t="str">
        <f t="shared" si="35"/>
        <v>ｵ</v>
      </c>
      <c r="G164" s="3" t="s">
        <v>37</v>
      </c>
      <c r="H164" s="34" t="s">
        <v>273</v>
      </c>
      <c r="I164" s="161"/>
      <c r="J164" s="162"/>
      <c r="K164" s="161"/>
      <c r="L164" s="162"/>
      <c r="M164" s="92"/>
      <c r="N164" s="8">
        <f t="shared" si="34"/>
        <v>0</v>
      </c>
    </row>
    <row r="165" spans="1:14" s="8" customFormat="1" ht="21">
      <c r="A165" s="13"/>
      <c r="B165" s="61"/>
      <c r="C165" s="15"/>
      <c r="D165" s="5"/>
      <c r="E165" s="6"/>
      <c r="F165" s="153" t="str">
        <f t="shared" si="35"/>
        <v>ｶ</v>
      </c>
      <c r="G165" s="4" t="s">
        <v>416</v>
      </c>
      <c r="H165" s="34" t="s">
        <v>275</v>
      </c>
      <c r="I165" s="161"/>
      <c r="J165" s="162"/>
      <c r="K165" s="161"/>
      <c r="L165" s="162"/>
      <c r="M165" s="92"/>
      <c r="N165" s="8">
        <f t="shared" si="34"/>
        <v>0</v>
      </c>
    </row>
    <row r="166" spans="1:14" s="8" customFormat="1">
      <c r="A166" s="13"/>
      <c r="B166" s="61"/>
      <c r="C166" s="15"/>
      <c r="D166" s="5"/>
      <c r="E166" s="6"/>
      <c r="F166" s="153" t="str">
        <f t="shared" si="35"/>
        <v>ｷ</v>
      </c>
      <c r="G166" s="4" t="s">
        <v>218</v>
      </c>
      <c r="H166" s="34" t="s">
        <v>275</v>
      </c>
      <c r="I166" s="161"/>
      <c r="J166" s="162"/>
      <c r="K166" s="161"/>
      <c r="L166" s="162"/>
      <c r="M166" s="92"/>
      <c r="N166" s="8">
        <f t="shared" si="34"/>
        <v>0</v>
      </c>
    </row>
    <row r="167" spans="1:14" s="8" customFormat="1">
      <c r="A167" s="13"/>
      <c r="B167" s="61"/>
      <c r="C167" s="15"/>
      <c r="D167" s="5"/>
      <c r="E167" s="6"/>
      <c r="F167" s="153" t="str">
        <f t="shared" si="35"/>
        <v>ｸ</v>
      </c>
      <c r="G167" s="4" t="s">
        <v>122</v>
      </c>
      <c r="H167" s="34" t="s">
        <v>274</v>
      </c>
      <c r="I167" s="161"/>
      <c r="J167" s="162"/>
      <c r="K167" s="161"/>
      <c r="L167" s="162"/>
      <c r="M167" s="92"/>
      <c r="N167" s="8">
        <f t="shared" si="34"/>
        <v>0</v>
      </c>
    </row>
    <row r="168" spans="1:14" s="8" customFormat="1" ht="18.95" customHeight="1">
      <c r="A168" s="13"/>
      <c r="B168" s="61"/>
      <c r="C168" s="21"/>
      <c r="D168" s="5"/>
      <c r="E168" s="6"/>
      <c r="F168" s="153" t="str">
        <f t="shared" si="35"/>
        <v>ｹ</v>
      </c>
      <c r="G168" s="3" t="s">
        <v>49</v>
      </c>
      <c r="H168" s="34" t="s">
        <v>356</v>
      </c>
      <c r="I168" s="161"/>
      <c r="J168" s="162"/>
      <c r="K168" s="161"/>
      <c r="L168" s="162"/>
      <c r="M168" s="92"/>
      <c r="N168" s="8">
        <f t="shared" si="34"/>
        <v>0</v>
      </c>
    </row>
    <row r="169" spans="1:14" s="8" customFormat="1">
      <c r="A169" s="13"/>
      <c r="B169" s="61"/>
      <c r="C169" s="21"/>
      <c r="D169" s="23"/>
      <c r="E169" s="24"/>
      <c r="F169" s="153" t="str">
        <f t="shared" si="35"/>
        <v>ｺ</v>
      </c>
      <c r="G169" s="40" t="s">
        <v>213</v>
      </c>
      <c r="H169" s="34" t="s">
        <v>356</v>
      </c>
      <c r="I169" s="161"/>
      <c r="J169" s="162"/>
      <c r="K169" s="161"/>
      <c r="L169" s="162"/>
      <c r="M169" s="95"/>
      <c r="N169" s="8">
        <f t="shared" si="34"/>
        <v>0</v>
      </c>
    </row>
    <row r="170" spans="1:14" s="8" customFormat="1">
      <c r="A170" s="13"/>
      <c r="B170" s="61"/>
      <c r="C170" s="21"/>
      <c r="D170" s="23"/>
      <c r="E170" s="24"/>
      <c r="F170" s="153" t="str">
        <f t="shared" si="35"/>
        <v>ｻ</v>
      </c>
      <c r="G170" s="40" t="s">
        <v>219</v>
      </c>
      <c r="H170" s="36" t="s">
        <v>274</v>
      </c>
      <c r="I170" s="161"/>
      <c r="J170" s="162"/>
      <c r="K170" s="161"/>
      <c r="L170" s="162"/>
      <c r="M170" s="95"/>
      <c r="N170" s="8">
        <f t="shared" si="34"/>
        <v>0</v>
      </c>
    </row>
    <row r="171" spans="1:14" s="8" customFormat="1">
      <c r="A171" s="13"/>
      <c r="B171" s="61"/>
      <c r="C171" s="21"/>
      <c r="D171" s="23"/>
      <c r="E171" s="24"/>
      <c r="F171" s="153" t="str">
        <f t="shared" si="35"/>
        <v>ｼ</v>
      </c>
      <c r="G171" s="40" t="s">
        <v>215</v>
      </c>
      <c r="H171" s="34" t="s">
        <v>356</v>
      </c>
      <c r="I171" s="161"/>
      <c r="J171" s="162"/>
      <c r="K171" s="161"/>
      <c r="L171" s="162"/>
      <c r="M171" s="95"/>
      <c r="N171" s="8">
        <f t="shared" si="34"/>
        <v>0</v>
      </c>
    </row>
    <row r="172" spans="1:14" s="8" customFormat="1">
      <c r="A172" s="13"/>
      <c r="B172" s="61"/>
      <c r="C172" s="21"/>
      <c r="D172" s="23"/>
      <c r="E172" s="24"/>
      <c r="F172" s="153" t="str">
        <f t="shared" si="35"/>
        <v>ｽ</v>
      </c>
      <c r="G172" s="40" t="s">
        <v>216</v>
      </c>
      <c r="H172" s="34" t="s">
        <v>356</v>
      </c>
      <c r="I172" s="161"/>
      <c r="J172" s="162"/>
      <c r="K172" s="161"/>
      <c r="L172" s="162"/>
      <c r="M172" s="95"/>
      <c r="N172" s="8">
        <f t="shared" si="34"/>
        <v>0</v>
      </c>
    </row>
    <row r="173" spans="1:14" s="8" customFormat="1" ht="21">
      <c r="A173" s="13"/>
      <c r="B173" s="61"/>
      <c r="C173" s="21"/>
      <c r="D173" s="23"/>
      <c r="E173" s="24"/>
      <c r="F173" s="153" t="str">
        <f t="shared" si="35"/>
        <v>ｾ</v>
      </c>
      <c r="G173" s="40" t="s">
        <v>214</v>
      </c>
      <c r="H173" s="36" t="s">
        <v>275</v>
      </c>
      <c r="I173" s="161"/>
      <c r="J173" s="162"/>
      <c r="K173" s="161"/>
      <c r="L173" s="162"/>
      <c r="M173" s="95"/>
      <c r="N173" s="8">
        <f t="shared" si="34"/>
        <v>0</v>
      </c>
    </row>
    <row r="174" spans="1:14" s="8" customFormat="1">
      <c r="A174" s="13"/>
      <c r="B174" s="61"/>
      <c r="C174" s="15"/>
      <c r="D174" s="55"/>
      <c r="E174" s="54"/>
      <c r="F174" s="153" t="str">
        <f t="shared" si="35"/>
        <v>ｿ</v>
      </c>
      <c r="G174" s="51" t="s">
        <v>364</v>
      </c>
      <c r="H174" s="34" t="s">
        <v>356</v>
      </c>
      <c r="I174" s="161"/>
      <c r="J174" s="162"/>
      <c r="K174" s="161"/>
      <c r="L174" s="162"/>
      <c r="M174" s="92"/>
      <c r="N174" s="8">
        <f t="shared" si="34"/>
        <v>0</v>
      </c>
    </row>
    <row r="175" spans="1:14" s="8" customFormat="1">
      <c r="A175" s="13"/>
      <c r="B175" s="61"/>
      <c r="C175" s="15"/>
      <c r="D175" s="55"/>
      <c r="E175" s="56" t="s">
        <v>240</v>
      </c>
      <c r="F175" s="46"/>
      <c r="G175" s="47" t="s">
        <v>242</v>
      </c>
      <c r="H175" s="36"/>
      <c r="I175" s="167"/>
      <c r="J175" s="168"/>
      <c r="K175" s="167"/>
      <c r="L175" s="168"/>
      <c r="M175" s="67"/>
    </row>
    <row r="176" spans="1:14" s="8" customFormat="1">
      <c r="A176" s="13"/>
      <c r="B176" s="61"/>
      <c r="C176" s="21"/>
      <c r="D176" s="57"/>
      <c r="E176" s="56"/>
      <c r="F176" s="152" t="s">
        <v>415</v>
      </c>
      <c r="G176" s="58" t="s">
        <v>297</v>
      </c>
      <c r="H176" s="34" t="s">
        <v>279</v>
      </c>
      <c r="I176" s="161"/>
      <c r="J176" s="162"/>
      <c r="K176" s="161"/>
      <c r="L176" s="162"/>
      <c r="M176" s="92"/>
      <c r="N176" s="8">
        <f t="shared" ref="N176:N178" si="36">+IF(AND(H176="☆",I176="×"),1,0)</f>
        <v>0</v>
      </c>
    </row>
    <row r="177" spans="1:14" s="8" customFormat="1">
      <c r="A177" s="13"/>
      <c r="B177" s="61"/>
      <c r="C177" s="21"/>
      <c r="D177" s="55"/>
      <c r="E177" s="54"/>
      <c r="F177" s="153" t="str">
        <f>+CHAR(CODE(F176)+1)</f>
        <v>ｲ</v>
      </c>
      <c r="G177" s="51" t="s">
        <v>298</v>
      </c>
      <c r="H177" s="36" t="s">
        <v>275</v>
      </c>
      <c r="I177" s="161"/>
      <c r="J177" s="162"/>
      <c r="K177" s="161"/>
      <c r="L177" s="162"/>
      <c r="M177" s="95"/>
      <c r="N177" s="8">
        <f t="shared" si="36"/>
        <v>0</v>
      </c>
    </row>
    <row r="178" spans="1:14" s="8" customFormat="1">
      <c r="A178" s="13"/>
      <c r="B178" s="61"/>
      <c r="C178" s="21"/>
      <c r="D178" s="55"/>
      <c r="E178" s="54"/>
      <c r="F178" s="153" t="str">
        <f t="shared" ref="F178" si="37">+CHAR(CODE(F177)+1)</f>
        <v>ｳ</v>
      </c>
      <c r="G178" s="51" t="s">
        <v>243</v>
      </c>
      <c r="H178" s="36" t="s">
        <v>276</v>
      </c>
      <c r="I178" s="161"/>
      <c r="J178" s="162"/>
      <c r="K178" s="161"/>
      <c r="L178" s="162"/>
      <c r="M178" s="95"/>
      <c r="N178" s="8">
        <f t="shared" si="36"/>
        <v>0</v>
      </c>
    </row>
    <row r="179" spans="1:14" s="8" customFormat="1">
      <c r="A179" s="13"/>
      <c r="B179" s="61"/>
      <c r="C179" s="21"/>
      <c r="D179" s="55"/>
      <c r="E179" s="54" t="s">
        <v>54</v>
      </c>
      <c r="F179" s="52"/>
      <c r="G179" s="51" t="s">
        <v>241</v>
      </c>
      <c r="H179" s="36"/>
      <c r="I179" s="167"/>
      <c r="J179" s="168"/>
      <c r="K179" s="167"/>
      <c r="L179" s="168"/>
      <c r="M179" s="66"/>
    </row>
    <row r="180" spans="1:14" s="8" customFormat="1">
      <c r="A180" s="13"/>
      <c r="B180" s="61"/>
      <c r="C180" s="21"/>
      <c r="D180" s="57"/>
      <c r="E180" s="56"/>
      <c r="F180" s="46"/>
      <c r="G180" s="58" t="s">
        <v>296</v>
      </c>
      <c r="H180" s="34" t="s">
        <v>356</v>
      </c>
      <c r="I180" s="161"/>
      <c r="J180" s="162"/>
      <c r="K180" s="161"/>
      <c r="L180" s="162"/>
      <c r="M180" s="92"/>
      <c r="N180" s="8">
        <f>+IF(AND(H180="☆",I180="×"),1,0)</f>
        <v>0</v>
      </c>
    </row>
    <row r="181" spans="1:14" s="8" customFormat="1">
      <c r="A181" s="13"/>
      <c r="B181" s="61"/>
      <c r="C181" s="21"/>
      <c r="D181" s="26" t="s">
        <v>203</v>
      </c>
      <c r="E181" s="27"/>
      <c r="F181" s="28"/>
      <c r="G181" s="29" t="s">
        <v>287</v>
      </c>
      <c r="H181" s="42"/>
      <c r="I181" s="167"/>
      <c r="J181" s="168"/>
      <c r="K181" s="167"/>
      <c r="L181" s="168"/>
      <c r="M181" s="65"/>
    </row>
    <row r="182" spans="1:14" s="8" customFormat="1">
      <c r="A182" s="13"/>
      <c r="B182" s="61"/>
      <c r="C182" s="15"/>
      <c r="D182" s="5"/>
      <c r="E182" s="6" t="s">
        <v>3</v>
      </c>
      <c r="F182" s="7"/>
      <c r="G182" s="4" t="s">
        <v>288</v>
      </c>
      <c r="H182" s="34" t="s">
        <v>275</v>
      </c>
      <c r="I182" s="161"/>
      <c r="J182" s="162"/>
      <c r="K182" s="161"/>
      <c r="L182" s="162"/>
      <c r="M182" s="92"/>
      <c r="N182" s="8">
        <f>+IF(AND(H182="☆",I182="×"),1,0)</f>
        <v>0</v>
      </c>
    </row>
    <row r="183" spans="1:14" s="8" customFormat="1">
      <c r="A183" s="13"/>
      <c r="B183" s="61"/>
      <c r="C183" s="15"/>
      <c r="D183" s="5"/>
      <c r="E183" s="6" t="s">
        <v>7</v>
      </c>
      <c r="F183" s="7"/>
      <c r="G183" s="4" t="s">
        <v>31</v>
      </c>
      <c r="H183" s="34"/>
      <c r="I183" s="167"/>
      <c r="J183" s="168"/>
      <c r="K183" s="167"/>
      <c r="L183" s="168"/>
      <c r="M183" s="64"/>
    </row>
    <row r="184" spans="1:14" s="8" customFormat="1" ht="21">
      <c r="A184" s="13"/>
      <c r="B184" s="61"/>
      <c r="C184" s="15"/>
      <c r="D184" s="5"/>
      <c r="E184" s="6"/>
      <c r="F184" s="152" t="s">
        <v>415</v>
      </c>
      <c r="G184" s="3" t="s">
        <v>289</v>
      </c>
      <c r="H184" s="34" t="s">
        <v>279</v>
      </c>
      <c r="I184" s="161"/>
      <c r="J184" s="162"/>
      <c r="K184" s="161"/>
      <c r="L184" s="162"/>
      <c r="M184" s="92"/>
      <c r="N184" s="8">
        <f t="shared" ref="N184:N187" si="38">+IF(AND(H184="☆",I184="×"),1,0)</f>
        <v>0</v>
      </c>
    </row>
    <row r="185" spans="1:14" s="8" customFormat="1">
      <c r="A185" s="13"/>
      <c r="B185" s="61"/>
      <c r="C185" s="15"/>
      <c r="D185" s="5"/>
      <c r="E185" s="6"/>
      <c r="F185" s="153" t="str">
        <f>+CHAR(CODE(F184)+1)</f>
        <v>ｲ</v>
      </c>
      <c r="G185" s="4" t="s">
        <v>228</v>
      </c>
      <c r="H185" s="34" t="s">
        <v>273</v>
      </c>
      <c r="I185" s="161"/>
      <c r="J185" s="162"/>
      <c r="K185" s="161"/>
      <c r="L185" s="162"/>
      <c r="M185" s="92"/>
      <c r="N185" s="8">
        <f t="shared" si="38"/>
        <v>0</v>
      </c>
    </row>
    <row r="186" spans="1:14" s="8" customFormat="1" ht="31.5">
      <c r="A186" s="13"/>
      <c r="B186" s="61"/>
      <c r="C186" s="15"/>
      <c r="D186" s="5"/>
      <c r="E186" s="6"/>
      <c r="F186" s="153" t="str">
        <f t="shared" ref="F186:F187" si="39">+CHAR(CODE(F185)+1)</f>
        <v>ｳ</v>
      </c>
      <c r="G186" s="3" t="s">
        <v>195</v>
      </c>
      <c r="H186" s="34" t="s">
        <v>276</v>
      </c>
      <c r="I186" s="161"/>
      <c r="J186" s="162"/>
      <c r="K186" s="161"/>
      <c r="L186" s="162"/>
      <c r="M186" s="94"/>
      <c r="N186" s="8">
        <f t="shared" si="38"/>
        <v>0</v>
      </c>
    </row>
    <row r="187" spans="1:14" s="8" customFormat="1" ht="21">
      <c r="A187" s="13"/>
      <c r="B187" s="61"/>
      <c r="C187" s="15"/>
      <c r="D187" s="5"/>
      <c r="E187" s="6"/>
      <c r="F187" s="153" t="str">
        <f t="shared" si="39"/>
        <v>ｴ</v>
      </c>
      <c r="G187" s="3" t="s">
        <v>290</v>
      </c>
      <c r="H187" s="34" t="s">
        <v>356</v>
      </c>
      <c r="I187" s="161"/>
      <c r="J187" s="162"/>
      <c r="K187" s="161"/>
      <c r="L187" s="162"/>
      <c r="M187" s="94"/>
      <c r="N187" s="8">
        <f t="shared" si="38"/>
        <v>0</v>
      </c>
    </row>
    <row r="188" spans="1:14" s="8" customFormat="1">
      <c r="A188" s="13"/>
      <c r="B188" s="61"/>
      <c r="C188" s="21"/>
      <c r="D188" s="5"/>
      <c r="E188" s="6" t="s">
        <v>8</v>
      </c>
      <c r="F188" s="7"/>
      <c r="G188" s="3" t="s">
        <v>33</v>
      </c>
      <c r="H188" s="34"/>
      <c r="I188" s="167"/>
      <c r="J188" s="168"/>
      <c r="K188" s="167"/>
      <c r="L188" s="168"/>
      <c r="M188" s="64"/>
    </row>
    <row r="189" spans="1:14" s="8" customFormat="1">
      <c r="A189" s="13"/>
      <c r="B189" s="61"/>
      <c r="C189" s="15"/>
      <c r="D189" s="5"/>
      <c r="E189" s="6"/>
      <c r="F189" s="6"/>
      <c r="G189" s="3" t="s">
        <v>227</v>
      </c>
      <c r="H189" s="34" t="s">
        <v>275</v>
      </c>
      <c r="I189" s="161"/>
      <c r="J189" s="162"/>
      <c r="K189" s="161"/>
      <c r="L189" s="162"/>
      <c r="M189" s="94"/>
      <c r="N189" s="8">
        <f>+IF(AND(H189="☆",I189="×"),1,0)</f>
        <v>0</v>
      </c>
    </row>
    <row r="190" spans="1:14" s="8" customFormat="1">
      <c r="A190" s="13"/>
      <c r="B190" s="61"/>
      <c r="C190" s="21"/>
      <c r="D190" s="26" t="s">
        <v>204</v>
      </c>
      <c r="E190" s="27"/>
      <c r="F190" s="28"/>
      <c r="G190" s="29" t="s">
        <v>131</v>
      </c>
      <c r="H190" s="42"/>
      <c r="I190" s="167"/>
      <c r="J190" s="168"/>
      <c r="K190" s="167"/>
      <c r="L190" s="168"/>
      <c r="M190" s="65"/>
    </row>
    <row r="191" spans="1:14" s="8" customFormat="1">
      <c r="A191" s="13"/>
      <c r="B191" s="61"/>
      <c r="C191" s="15"/>
      <c r="D191" s="5"/>
      <c r="E191" s="6" t="s">
        <v>3</v>
      </c>
      <c r="F191" s="7"/>
      <c r="G191" s="4" t="s">
        <v>132</v>
      </c>
      <c r="H191" s="34" t="s">
        <v>283</v>
      </c>
      <c r="I191" s="161"/>
      <c r="J191" s="162"/>
      <c r="K191" s="161"/>
      <c r="L191" s="162"/>
      <c r="M191" s="92"/>
      <c r="N191" s="8">
        <f>+IF(AND(H191="☆",I191="×"),1,0)</f>
        <v>0</v>
      </c>
    </row>
    <row r="192" spans="1:14" s="8" customFormat="1">
      <c r="A192" s="13"/>
      <c r="B192" s="61"/>
      <c r="C192" s="15"/>
      <c r="D192" s="5"/>
      <c r="E192" s="6" t="s">
        <v>7</v>
      </c>
      <c r="F192" s="7"/>
      <c r="G192" s="4" t="s">
        <v>133</v>
      </c>
      <c r="H192" s="34"/>
      <c r="I192" s="167"/>
      <c r="J192" s="168"/>
      <c r="K192" s="167"/>
      <c r="L192" s="168"/>
      <c r="M192" s="64"/>
    </row>
    <row r="193" spans="1:14" s="8" customFormat="1">
      <c r="A193" s="13"/>
      <c r="B193" s="61"/>
      <c r="C193" s="15"/>
      <c r="D193" s="5"/>
      <c r="E193" s="6"/>
      <c r="F193" s="152" t="s">
        <v>415</v>
      </c>
      <c r="G193" s="3" t="s">
        <v>134</v>
      </c>
      <c r="H193" s="34" t="s">
        <v>281</v>
      </c>
      <c r="I193" s="161"/>
      <c r="J193" s="162"/>
      <c r="K193" s="161"/>
      <c r="L193" s="162"/>
      <c r="M193" s="92"/>
      <c r="N193" s="8">
        <f t="shared" ref="N193:N196" si="40">+IF(AND(H193="☆",I193="×"),1,0)</f>
        <v>0</v>
      </c>
    </row>
    <row r="194" spans="1:14" s="8" customFormat="1">
      <c r="A194" s="13"/>
      <c r="B194" s="61"/>
      <c r="C194" s="15"/>
      <c r="D194" s="5"/>
      <c r="E194" s="6"/>
      <c r="F194" s="153" t="str">
        <f>+CHAR(CODE(F193)+1)</f>
        <v>ｲ</v>
      </c>
      <c r="G194" s="4" t="s">
        <v>135</v>
      </c>
      <c r="H194" s="34" t="s">
        <v>275</v>
      </c>
      <c r="I194" s="161"/>
      <c r="J194" s="162"/>
      <c r="K194" s="161"/>
      <c r="L194" s="162"/>
      <c r="M194" s="92"/>
      <c r="N194" s="8">
        <f t="shared" si="40"/>
        <v>0</v>
      </c>
    </row>
    <row r="195" spans="1:14" s="8" customFormat="1">
      <c r="A195" s="13"/>
      <c r="B195" s="61"/>
      <c r="C195" s="15"/>
      <c r="D195" s="5"/>
      <c r="E195" s="6"/>
      <c r="F195" s="153" t="str">
        <f t="shared" ref="F195:F196" si="41">+CHAR(CODE(F194)+1)</f>
        <v>ｳ</v>
      </c>
      <c r="G195" s="3" t="s">
        <v>137</v>
      </c>
      <c r="H195" s="34" t="s">
        <v>273</v>
      </c>
      <c r="I195" s="161"/>
      <c r="J195" s="162"/>
      <c r="K195" s="161"/>
      <c r="L195" s="162"/>
      <c r="M195" s="94"/>
      <c r="N195" s="8">
        <f t="shared" si="40"/>
        <v>0</v>
      </c>
    </row>
    <row r="196" spans="1:14" s="8" customFormat="1">
      <c r="A196" s="13"/>
      <c r="B196" s="61"/>
      <c r="C196" s="15"/>
      <c r="D196" s="5"/>
      <c r="E196" s="6"/>
      <c r="F196" s="153" t="str">
        <f t="shared" si="41"/>
        <v>ｴ</v>
      </c>
      <c r="G196" s="3" t="s">
        <v>168</v>
      </c>
      <c r="H196" s="34" t="s">
        <v>273</v>
      </c>
      <c r="I196" s="161"/>
      <c r="J196" s="162"/>
      <c r="K196" s="161"/>
      <c r="L196" s="162"/>
      <c r="M196" s="94"/>
      <c r="N196" s="8">
        <f t="shared" si="40"/>
        <v>0</v>
      </c>
    </row>
    <row r="197" spans="1:14" s="8" customFormat="1">
      <c r="A197" s="13"/>
      <c r="B197" s="61"/>
      <c r="C197" s="21"/>
      <c r="D197" s="5"/>
      <c r="E197" s="6" t="s">
        <v>8</v>
      </c>
      <c r="F197" s="7"/>
      <c r="G197" s="3" t="s">
        <v>136</v>
      </c>
      <c r="H197" s="34"/>
      <c r="I197" s="167"/>
      <c r="J197" s="168"/>
      <c r="K197" s="167"/>
      <c r="L197" s="168"/>
      <c r="M197" s="64"/>
    </row>
    <row r="198" spans="1:14" s="8" customFormat="1">
      <c r="A198" s="13"/>
      <c r="B198" s="61"/>
      <c r="C198" s="15"/>
      <c r="D198" s="5"/>
      <c r="E198" s="6"/>
      <c r="F198" s="152" t="s">
        <v>415</v>
      </c>
      <c r="G198" s="3" t="s">
        <v>333</v>
      </c>
      <c r="H198" s="34" t="s">
        <v>273</v>
      </c>
      <c r="I198" s="161"/>
      <c r="J198" s="162"/>
      <c r="K198" s="161"/>
      <c r="L198" s="162"/>
      <c r="M198" s="94"/>
      <c r="N198" s="8">
        <f t="shared" ref="N198:N200" si="42">+IF(AND(H198="☆",I198="×"),1,0)</f>
        <v>0</v>
      </c>
    </row>
    <row r="199" spans="1:14" s="8" customFormat="1">
      <c r="A199" s="13"/>
      <c r="B199" s="61"/>
      <c r="C199" s="15"/>
      <c r="D199" s="5"/>
      <c r="E199" s="6"/>
      <c r="F199" s="153" t="str">
        <f>+CHAR(CODE(F198)+1)</f>
        <v>ｲ</v>
      </c>
      <c r="G199" s="4" t="s">
        <v>169</v>
      </c>
      <c r="H199" s="34" t="s">
        <v>273</v>
      </c>
      <c r="I199" s="161"/>
      <c r="J199" s="162"/>
      <c r="K199" s="161"/>
      <c r="L199" s="162"/>
      <c r="M199" s="92"/>
      <c r="N199" s="8">
        <f t="shared" si="42"/>
        <v>0</v>
      </c>
    </row>
    <row r="200" spans="1:14" s="8" customFormat="1">
      <c r="A200" s="13"/>
      <c r="B200" s="61"/>
      <c r="C200" s="15"/>
      <c r="D200" s="5"/>
      <c r="E200" s="6"/>
      <c r="F200" s="153" t="str">
        <f t="shared" ref="F200" si="43">+CHAR(CODE(F199)+1)</f>
        <v>ｳ</v>
      </c>
      <c r="G200" s="4" t="s">
        <v>367</v>
      </c>
      <c r="H200" s="34" t="s">
        <v>356</v>
      </c>
      <c r="I200" s="161"/>
      <c r="J200" s="162"/>
      <c r="K200" s="161"/>
      <c r="L200" s="162"/>
      <c r="M200" s="92"/>
      <c r="N200" s="8">
        <f t="shared" si="42"/>
        <v>0</v>
      </c>
    </row>
    <row r="201" spans="1:14" s="8" customFormat="1">
      <c r="A201" s="13"/>
      <c r="B201" s="61"/>
      <c r="C201" s="15"/>
      <c r="D201" s="37" t="s">
        <v>205</v>
      </c>
      <c r="E201" s="31"/>
      <c r="F201" s="38"/>
      <c r="G201" s="39" t="s">
        <v>130</v>
      </c>
      <c r="H201" s="74"/>
      <c r="I201" s="169"/>
      <c r="J201" s="170"/>
      <c r="K201" s="169"/>
      <c r="L201" s="170"/>
      <c r="M201" s="68"/>
    </row>
    <row r="202" spans="1:14" s="8" customFormat="1" ht="31.5">
      <c r="A202" s="13"/>
      <c r="B202" s="61"/>
      <c r="C202" s="15"/>
      <c r="D202" s="23"/>
      <c r="E202" s="24" t="s">
        <v>68</v>
      </c>
      <c r="F202" s="25"/>
      <c r="G202" s="40" t="s">
        <v>189</v>
      </c>
      <c r="H202" s="36" t="s">
        <v>275</v>
      </c>
      <c r="I202" s="161"/>
      <c r="J202" s="162"/>
      <c r="K202" s="161"/>
      <c r="L202" s="162"/>
      <c r="M202" s="95"/>
      <c r="N202" s="8">
        <f t="shared" ref="N202:N203" si="44">+IF(AND(H202="☆",I202="×"),1,0)</f>
        <v>0</v>
      </c>
    </row>
    <row r="203" spans="1:14" s="8" customFormat="1" ht="18.95" customHeight="1">
      <c r="A203" s="13"/>
      <c r="B203" s="61"/>
      <c r="C203" s="15"/>
      <c r="D203" s="23"/>
      <c r="E203" s="24" t="s">
        <v>62</v>
      </c>
      <c r="F203" s="25"/>
      <c r="G203" s="40" t="s">
        <v>170</v>
      </c>
      <c r="H203" s="34" t="s">
        <v>273</v>
      </c>
      <c r="I203" s="161"/>
      <c r="J203" s="162"/>
      <c r="K203" s="161"/>
      <c r="L203" s="162"/>
      <c r="M203" s="95"/>
      <c r="N203" s="8">
        <f t="shared" si="44"/>
        <v>0</v>
      </c>
    </row>
    <row r="204" spans="1:14" s="8" customFormat="1">
      <c r="A204" s="13"/>
      <c r="B204" s="61"/>
      <c r="C204" s="15"/>
      <c r="D204" s="23"/>
      <c r="E204" s="24" t="s">
        <v>69</v>
      </c>
      <c r="F204" s="25"/>
      <c r="G204" s="40" t="s">
        <v>179</v>
      </c>
      <c r="H204" s="36"/>
      <c r="I204" s="167"/>
      <c r="J204" s="168"/>
      <c r="K204" s="167"/>
      <c r="L204" s="168"/>
      <c r="M204" s="66"/>
    </row>
    <row r="205" spans="1:14" s="8" customFormat="1" ht="31.5">
      <c r="A205" s="13"/>
      <c r="B205" s="61"/>
      <c r="C205" s="15"/>
      <c r="D205" s="23"/>
      <c r="E205" s="24"/>
      <c r="F205" s="152" t="s">
        <v>415</v>
      </c>
      <c r="G205" s="40" t="s">
        <v>180</v>
      </c>
      <c r="H205" s="36" t="s">
        <v>273</v>
      </c>
      <c r="I205" s="161"/>
      <c r="J205" s="162"/>
      <c r="K205" s="161"/>
      <c r="L205" s="162"/>
      <c r="M205" s="95"/>
      <c r="N205" s="8">
        <f t="shared" ref="N205:N217" si="45">+IF(AND(H205="☆",I205="×"),1,0)</f>
        <v>0</v>
      </c>
    </row>
    <row r="206" spans="1:14" s="8" customFormat="1" ht="21">
      <c r="A206" s="13"/>
      <c r="B206" s="61"/>
      <c r="C206" s="15"/>
      <c r="D206" s="23"/>
      <c r="E206" s="24"/>
      <c r="F206" s="153" t="str">
        <f>+CHAR(CODE(F205)+1)</f>
        <v>ｲ</v>
      </c>
      <c r="G206" s="40" t="s">
        <v>56</v>
      </c>
      <c r="H206" s="34" t="s">
        <v>273</v>
      </c>
      <c r="I206" s="161"/>
      <c r="J206" s="162"/>
      <c r="K206" s="161"/>
      <c r="L206" s="162"/>
      <c r="M206" s="95"/>
      <c r="N206" s="8">
        <f t="shared" si="45"/>
        <v>0</v>
      </c>
    </row>
    <row r="207" spans="1:14" s="8" customFormat="1" ht="31.5">
      <c r="A207" s="13"/>
      <c r="B207" s="61"/>
      <c r="C207" s="15"/>
      <c r="D207" s="23"/>
      <c r="E207" s="24"/>
      <c r="F207" s="153" t="str">
        <f t="shared" ref="F207:F217" si="46">+CHAR(CODE(F206)+1)</f>
        <v>ｳ</v>
      </c>
      <c r="G207" s="40" t="s">
        <v>183</v>
      </c>
      <c r="H207" s="34" t="s">
        <v>273</v>
      </c>
      <c r="I207" s="161"/>
      <c r="J207" s="162"/>
      <c r="K207" s="161"/>
      <c r="L207" s="162"/>
      <c r="M207" s="95"/>
      <c r="N207" s="8">
        <f t="shared" si="45"/>
        <v>0</v>
      </c>
    </row>
    <row r="208" spans="1:14" s="8" customFormat="1">
      <c r="A208" s="13"/>
      <c r="B208" s="61"/>
      <c r="C208" s="15"/>
      <c r="D208" s="23"/>
      <c r="E208" s="24"/>
      <c r="F208" s="153" t="str">
        <f t="shared" si="46"/>
        <v>ｴ</v>
      </c>
      <c r="G208" s="40" t="s">
        <v>181</v>
      </c>
      <c r="H208" s="34" t="s">
        <v>273</v>
      </c>
      <c r="I208" s="161"/>
      <c r="J208" s="162"/>
      <c r="K208" s="161"/>
      <c r="L208" s="162"/>
      <c r="M208" s="95"/>
      <c r="N208" s="8">
        <f t="shared" si="45"/>
        <v>0</v>
      </c>
    </row>
    <row r="209" spans="1:14" s="8" customFormat="1">
      <c r="A209" s="13"/>
      <c r="B209" s="61"/>
      <c r="C209" s="15"/>
      <c r="D209" s="23"/>
      <c r="E209" s="24"/>
      <c r="F209" s="153" t="str">
        <f t="shared" si="46"/>
        <v>ｵ</v>
      </c>
      <c r="G209" s="40" t="s">
        <v>182</v>
      </c>
      <c r="H209" s="34" t="s">
        <v>273</v>
      </c>
      <c r="I209" s="161"/>
      <c r="J209" s="162"/>
      <c r="K209" s="161"/>
      <c r="L209" s="162"/>
      <c r="M209" s="95"/>
      <c r="N209" s="8">
        <f t="shared" si="45"/>
        <v>0</v>
      </c>
    </row>
    <row r="210" spans="1:14" s="8" customFormat="1" ht="31.5">
      <c r="A210" s="13"/>
      <c r="B210" s="61"/>
      <c r="C210" s="15"/>
      <c r="D210" s="23"/>
      <c r="E210" s="24"/>
      <c r="F210" s="153" t="str">
        <f t="shared" si="46"/>
        <v>ｶ</v>
      </c>
      <c r="G210" s="40" t="s">
        <v>57</v>
      </c>
      <c r="H210" s="34" t="s">
        <v>273</v>
      </c>
      <c r="I210" s="161"/>
      <c r="J210" s="162"/>
      <c r="K210" s="161"/>
      <c r="L210" s="162"/>
      <c r="M210" s="95"/>
      <c r="N210" s="8">
        <f t="shared" si="45"/>
        <v>0</v>
      </c>
    </row>
    <row r="211" spans="1:14" s="8" customFormat="1">
      <c r="A211" s="13"/>
      <c r="B211" s="61"/>
      <c r="C211" s="15"/>
      <c r="D211" s="23"/>
      <c r="E211" s="24"/>
      <c r="F211" s="153" t="str">
        <f t="shared" si="46"/>
        <v>ｷ</v>
      </c>
      <c r="G211" s="40" t="s">
        <v>127</v>
      </c>
      <c r="H211" s="34" t="s">
        <v>273</v>
      </c>
      <c r="I211" s="161"/>
      <c r="J211" s="162"/>
      <c r="K211" s="161"/>
      <c r="L211" s="162"/>
      <c r="M211" s="96"/>
      <c r="N211" s="8">
        <f t="shared" si="45"/>
        <v>0</v>
      </c>
    </row>
    <row r="212" spans="1:14" s="8" customFormat="1">
      <c r="A212" s="13"/>
      <c r="B212" s="61"/>
      <c r="C212" s="15"/>
      <c r="D212" s="23"/>
      <c r="E212" s="24"/>
      <c r="F212" s="153" t="str">
        <f t="shared" si="46"/>
        <v>ｸ</v>
      </c>
      <c r="G212" s="40" t="s">
        <v>128</v>
      </c>
      <c r="H212" s="34" t="s">
        <v>273</v>
      </c>
      <c r="I212" s="161"/>
      <c r="J212" s="162"/>
      <c r="K212" s="161"/>
      <c r="L212" s="162"/>
      <c r="M212" s="96"/>
      <c r="N212" s="8">
        <f t="shared" si="45"/>
        <v>0</v>
      </c>
    </row>
    <row r="213" spans="1:14" s="8" customFormat="1" ht="21">
      <c r="A213" s="13"/>
      <c r="B213" s="61"/>
      <c r="C213" s="15"/>
      <c r="D213" s="23"/>
      <c r="E213" s="24"/>
      <c r="F213" s="153" t="str">
        <f t="shared" si="46"/>
        <v>ｹ</v>
      </c>
      <c r="G213" s="40" t="s">
        <v>192</v>
      </c>
      <c r="H213" s="34" t="s">
        <v>276</v>
      </c>
      <c r="I213" s="161"/>
      <c r="J213" s="162"/>
      <c r="K213" s="161"/>
      <c r="L213" s="162"/>
      <c r="M213" s="95"/>
      <c r="N213" s="8">
        <f t="shared" si="45"/>
        <v>0</v>
      </c>
    </row>
    <row r="214" spans="1:14" s="8" customFormat="1" ht="21">
      <c r="A214" s="13"/>
      <c r="B214" s="61"/>
      <c r="C214" s="15"/>
      <c r="D214" s="23"/>
      <c r="E214" s="24"/>
      <c r="F214" s="153" t="str">
        <f t="shared" si="46"/>
        <v>ｺ</v>
      </c>
      <c r="G214" s="40" t="s">
        <v>70</v>
      </c>
      <c r="H214" s="34" t="s">
        <v>273</v>
      </c>
      <c r="I214" s="161"/>
      <c r="J214" s="162"/>
      <c r="K214" s="161"/>
      <c r="L214" s="162"/>
      <c r="M214" s="95"/>
      <c r="N214" s="8">
        <f t="shared" si="45"/>
        <v>0</v>
      </c>
    </row>
    <row r="215" spans="1:14" s="8" customFormat="1">
      <c r="A215" s="13"/>
      <c r="B215" s="61"/>
      <c r="C215" s="15"/>
      <c r="D215" s="23"/>
      <c r="E215" s="24"/>
      <c r="F215" s="153" t="str">
        <f t="shared" si="46"/>
        <v>ｻ</v>
      </c>
      <c r="G215" s="40" t="s">
        <v>59</v>
      </c>
      <c r="H215" s="34" t="s">
        <v>275</v>
      </c>
      <c r="I215" s="161"/>
      <c r="J215" s="162"/>
      <c r="K215" s="161"/>
      <c r="L215" s="162"/>
      <c r="M215" s="95"/>
      <c r="N215" s="8">
        <f t="shared" si="45"/>
        <v>0</v>
      </c>
    </row>
    <row r="216" spans="1:14" s="8" customFormat="1">
      <c r="A216" s="13"/>
      <c r="B216" s="61"/>
      <c r="C216" s="15"/>
      <c r="D216" s="23"/>
      <c r="E216" s="24"/>
      <c r="F216" s="153" t="str">
        <f t="shared" si="46"/>
        <v>ｼ</v>
      </c>
      <c r="G216" s="51" t="s">
        <v>334</v>
      </c>
      <c r="H216" s="36" t="s">
        <v>275</v>
      </c>
      <c r="I216" s="161"/>
      <c r="J216" s="162"/>
      <c r="K216" s="161"/>
      <c r="L216" s="162"/>
      <c r="M216" s="95"/>
      <c r="N216" s="8">
        <f t="shared" si="45"/>
        <v>0</v>
      </c>
    </row>
    <row r="217" spans="1:14" s="8" customFormat="1">
      <c r="A217" s="13"/>
      <c r="B217" s="61"/>
      <c r="C217" s="15"/>
      <c r="D217" s="23"/>
      <c r="E217" s="24"/>
      <c r="F217" s="153" t="str">
        <f t="shared" si="46"/>
        <v>ｽ</v>
      </c>
      <c r="G217" s="51" t="s">
        <v>364</v>
      </c>
      <c r="H217" s="34" t="s">
        <v>356</v>
      </c>
      <c r="I217" s="161"/>
      <c r="J217" s="162"/>
      <c r="K217" s="161"/>
      <c r="L217" s="162"/>
      <c r="M217" s="92"/>
      <c r="N217" s="8">
        <f t="shared" si="45"/>
        <v>0</v>
      </c>
    </row>
    <row r="218" spans="1:14" s="8" customFormat="1">
      <c r="A218" s="13"/>
      <c r="B218" s="61"/>
      <c r="C218" s="15"/>
      <c r="D218" s="23"/>
      <c r="E218" s="24" t="s">
        <v>60</v>
      </c>
      <c r="F218" s="25"/>
      <c r="G218" s="40" t="s">
        <v>171</v>
      </c>
      <c r="H218" s="36"/>
      <c r="I218" s="167"/>
      <c r="J218" s="168"/>
      <c r="K218" s="167"/>
      <c r="L218" s="168"/>
      <c r="M218" s="66"/>
    </row>
    <row r="219" spans="1:14" s="8" customFormat="1" ht="21">
      <c r="A219" s="13"/>
      <c r="B219" s="61"/>
      <c r="C219" s="15"/>
      <c r="D219" s="23"/>
      <c r="E219" s="24"/>
      <c r="F219" s="152" t="s">
        <v>415</v>
      </c>
      <c r="G219" s="40" t="s">
        <v>172</v>
      </c>
      <c r="H219" s="34" t="s">
        <v>273</v>
      </c>
      <c r="I219" s="161"/>
      <c r="J219" s="162"/>
      <c r="K219" s="161"/>
      <c r="L219" s="162"/>
      <c r="M219" s="95"/>
      <c r="N219" s="8">
        <f t="shared" ref="N219:N231" si="47">+IF(AND(H219="☆",I219="×"),1,0)</f>
        <v>0</v>
      </c>
    </row>
    <row r="220" spans="1:14" s="8" customFormat="1">
      <c r="A220" s="13"/>
      <c r="B220" s="61"/>
      <c r="C220" s="15"/>
      <c r="D220" s="23"/>
      <c r="E220" s="24"/>
      <c r="F220" s="153" t="str">
        <f>+CHAR(CODE(F219)+1)</f>
        <v>ｲ</v>
      </c>
      <c r="G220" s="40" t="s">
        <v>173</v>
      </c>
      <c r="H220" s="34" t="s">
        <v>273</v>
      </c>
      <c r="I220" s="161"/>
      <c r="J220" s="162"/>
      <c r="K220" s="161"/>
      <c r="L220" s="162"/>
      <c r="M220" s="95"/>
      <c r="N220" s="8">
        <f t="shared" si="47"/>
        <v>0</v>
      </c>
    </row>
    <row r="221" spans="1:14" s="8" customFormat="1" ht="21">
      <c r="A221" s="13"/>
      <c r="B221" s="61"/>
      <c r="C221" s="15"/>
      <c r="D221" s="23"/>
      <c r="E221" s="24"/>
      <c r="F221" s="153" t="str">
        <f t="shared" ref="F221:F231" si="48">+CHAR(CODE(F220)+1)</f>
        <v>ｳ</v>
      </c>
      <c r="G221" s="40" t="s">
        <v>193</v>
      </c>
      <c r="H221" s="34" t="s">
        <v>273</v>
      </c>
      <c r="I221" s="161"/>
      <c r="J221" s="162"/>
      <c r="K221" s="161"/>
      <c r="L221" s="162"/>
      <c r="M221" s="95"/>
      <c r="N221" s="8">
        <f t="shared" si="47"/>
        <v>0</v>
      </c>
    </row>
    <row r="222" spans="1:14" s="8" customFormat="1" ht="21">
      <c r="A222" s="13"/>
      <c r="B222" s="61"/>
      <c r="C222" s="15"/>
      <c r="D222" s="23"/>
      <c r="E222" s="24"/>
      <c r="F222" s="153" t="str">
        <f t="shared" si="48"/>
        <v>ｴ</v>
      </c>
      <c r="G222" s="40" t="s">
        <v>141</v>
      </c>
      <c r="H222" s="34" t="s">
        <v>273</v>
      </c>
      <c r="I222" s="161"/>
      <c r="J222" s="162"/>
      <c r="K222" s="161"/>
      <c r="L222" s="162"/>
      <c r="M222" s="95"/>
      <c r="N222" s="8">
        <f t="shared" si="47"/>
        <v>0</v>
      </c>
    </row>
    <row r="223" spans="1:14" s="8" customFormat="1">
      <c r="A223" s="13"/>
      <c r="B223" s="61"/>
      <c r="C223" s="15"/>
      <c r="D223" s="23"/>
      <c r="E223" s="24"/>
      <c r="F223" s="153" t="str">
        <f t="shared" si="48"/>
        <v>ｵ</v>
      </c>
      <c r="G223" s="40" t="s">
        <v>174</v>
      </c>
      <c r="H223" s="34" t="s">
        <v>273</v>
      </c>
      <c r="I223" s="161"/>
      <c r="J223" s="162"/>
      <c r="K223" s="161"/>
      <c r="L223" s="162"/>
      <c r="M223" s="96"/>
      <c r="N223" s="8">
        <f t="shared" si="47"/>
        <v>0</v>
      </c>
    </row>
    <row r="224" spans="1:14" s="8" customFormat="1" ht="21">
      <c r="A224" s="13"/>
      <c r="B224" s="61"/>
      <c r="C224" s="15"/>
      <c r="D224" s="23"/>
      <c r="E224" s="24"/>
      <c r="F224" s="153" t="str">
        <f t="shared" si="48"/>
        <v>ｶ</v>
      </c>
      <c r="G224" s="40" t="s">
        <v>175</v>
      </c>
      <c r="H224" s="34" t="s">
        <v>273</v>
      </c>
      <c r="I224" s="161"/>
      <c r="J224" s="162"/>
      <c r="K224" s="161"/>
      <c r="L224" s="162"/>
      <c r="M224" s="96"/>
      <c r="N224" s="8">
        <f t="shared" si="47"/>
        <v>0</v>
      </c>
    </row>
    <row r="225" spans="1:14" s="8" customFormat="1" ht="21">
      <c r="A225" s="13"/>
      <c r="B225" s="61"/>
      <c r="C225" s="15"/>
      <c r="D225" s="23"/>
      <c r="E225" s="24"/>
      <c r="F225" s="153" t="str">
        <f t="shared" si="48"/>
        <v>ｷ</v>
      </c>
      <c r="G225" s="40" t="s">
        <v>176</v>
      </c>
      <c r="H225" s="34" t="s">
        <v>273</v>
      </c>
      <c r="I225" s="161"/>
      <c r="J225" s="162"/>
      <c r="K225" s="161"/>
      <c r="L225" s="162"/>
      <c r="M225" s="95"/>
      <c r="N225" s="8">
        <f t="shared" si="47"/>
        <v>0</v>
      </c>
    </row>
    <row r="226" spans="1:14" s="8" customFormat="1">
      <c r="A226" s="13"/>
      <c r="B226" s="61"/>
      <c r="C226" s="15"/>
      <c r="D226" s="23"/>
      <c r="E226" s="24"/>
      <c r="F226" s="153" t="str">
        <f t="shared" si="48"/>
        <v>ｸ</v>
      </c>
      <c r="G226" s="40" t="s">
        <v>272</v>
      </c>
      <c r="H226" s="34" t="s">
        <v>273</v>
      </c>
      <c r="I226" s="161"/>
      <c r="J226" s="162"/>
      <c r="K226" s="161"/>
      <c r="L226" s="162"/>
      <c r="M226" s="95"/>
      <c r="N226" s="8">
        <f t="shared" si="47"/>
        <v>0</v>
      </c>
    </row>
    <row r="227" spans="1:14" s="8" customFormat="1" ht="21">
      <c r="A227" s="13"/>
      <c r="B227" s="61"/>
      <c r="C227" s="15"/>
      <c r="D227" s="23"/>
      <c r="E227" s="24"/>
      <c r="F227" s="153" t="str">
        <f t="shared" si="48"/>
        <v>ｹ</v>
      </c>
      <c r="G227" s="40" t="s">
        <v>177</v>
      </c>
      <c r="H227" s="34" t="s">
        <v>273</v>
      </c>
      <c r="I227" s="161"/>
      <c r="J227" s="162"/>
      <c r="K227" s="161"/>
      <c r="L227" s="162"/>
      <c r="M227" s="95"/>
      <c r="N227" s="8">
        <f t="shared" si="47"/>
        <v>0</v>
      </c>
    </row>
    <row r="228" spans="1:14" s="8" customFormat="1">
      <c r="A228" s="13"/>
      <c r="B228" s="61"/>
      <c r="C228" s="15"/>
      <c r="D228" s="23"/>
      <c r="E228" s="24"/>
      <c r="F228" s="153" t="str">
        <f t="shared" si="48"/>
        <v>ｺ</v>
      </c>
      <c r="G228" s="40" t="s">
        <v>178</v>
      </c>
      <c r="H228" s="34" t="s">
        <v>273</v>
      </c>
      <c r="I228" s="161"/>
      <c r="J228" s="162"/>
      <c r="K228" s="161"/>
      <c r="L228" s="162"/>
      <c r="M228" s="95"/>
      <c r="N228" s="8">
        <f t="shared" si="47"/>
        <v>0</v>
      </c>
    </row>
    <row r="229" spans="1:14" s="8" customFormat="1">
      <c r="A229" s="13"/>
      <c r="B229" s="61"/>
      <c r="C229" s="15"/>
      <c r="D229" s="23"/>
      <c r="E229" s="24"/>
      <c r="F229" s="153" t="str">
        <f t="shared" si="48"/>
        <v>ｻ</v>
      </c>
      <c r="G229" s="40" t="s">
        <v>58</v>
      </c>
      <c r="H229" s="34" t="s">
        <v>273</v>
      </c>
      <c r="I229" s="161"/>
      <c r="J229" s="162"/>
      <c r="K229" s="161"/>
      <c r="L229" s="162"/>
      <c r="M229" s="95"/>
      <c r="N229" s="8">
        <f t="shared" si="47"/>
        <v>0</v>
      </c>
    </row>
    <row r="230" spans="1:14" s="8" customFormat="1">
      <c r="A230" s="13"/>
      <c r="B230" s="61"/>
      <c r="C230" s="15"/>
      <c r="D230" s="23"/>
      <c r="E230" s="24"/>
      <c r="F230" s="153" t="str">
        <f t="shared" si="48"/>
        <v>ｼ</v>
      </c>
      <c r="G230" s="40" t="s">
        <v>55</v>
      </c>
      <c r="H230" s="34" t="s">
        <v>273</v>
      </c>
      <c r="I230" s="161"/>
      <c r="J230" s="162"/>
      <c r="K230" s="161"/>
      <c r="L230" s="162"/>
      <c r="M230" s="95"/>
      <c r="N230" s="8">
        <f t="shared" si="47"/>
        <v>0</v>
      </c>
    </row>
    <row r="231" spans="1:14" s="8" customFormat="1">
      <c r="A231" s="13"/>
      <c r="B231" s="61"/>
      <c r="C231" s="15"/>
      <c r="D231" s="23"/>
      <c r="E231" s="24"/>
      <c r="F231" s="153" t="str">
        <f t="shared" si="48"/>
        <v>ｽ</v>
      </c>
      <c r="G231" s="40" t="s">
        <v>79</v>
      </c>
      <c r="H231" s="36" t="s">
        <v>273</v>
      </c>
      <c r="I231" s="161"/>
      <c r="J231" s="162"/>
      <c r="K231" s="161"/>
      <c r="L231" s="162"/>
      <c r="M231" s="95"/>
      <c r="N231" s="8">
        <f t="shared" si="47"/>
        <v>0</v>
      </c>
    </row>
    <row r="232" spans="1:14" s="8" customFormat="1">
      <c r="A232" s="13"/>
      <c r="B232" s="61"/>
      <c r="C232" s="15"/>
      <c r="D232" s="23"/>
      <c r="E232" s="6" t="s">
        <v>54</v>
      </c>
      <c r="F232" s="25"/>
      <c r="G232" s="40" t="s">
        <v>71</v>
      </c>
      <c r="H232" s="36"/>
      <c r="I232" s="167"/>
      <c r="J232" s="168"/>
      <c r="K232" s="167"/>
      <c r="L232" s="168"/>
      <c r="M232" s="66"/>
    </row>
    <row r="233" spans="1:14" s="8" customFormat="1" ht="21">
      <c r="A233" s="13"/>
      <c r="B233" s="61"/>
      <c r="C233" s="15"/>
      <c r="D233" s="23"/>
      <c r="E233" s="24"/>
      <c r="F233" s="152" t="s">
        <v>415</v>
      </c>
      <c r="G233" s="40" t="s">
        <v>184</v>
      </c>
      <c r="H233" s="34" t="s">
        <v>356</v>
      </c>
      <c r="I233" s="161"/>
      <c r="J233" s="162"/>
      <c r="K233" s="161"/>
      <c r="L233" s="162"/>
      <c r="M233" s="95"/>
      <c r="N233" s="8">
        <f t="shared" ref="N233:N239" si="49">+IF(AND(H233="☆",I233="×"),1,0)</f>
        <v>0</v>
      </c>
    </row>
    <row r="234" spans="1:14" s="8" customFormat="1" ht="21">
      <c r="A234" s="13"/>
      <c r="B234" s="61"/>
      <c r="C234" s="15"/>
      <c r="D234" s="23"/>
      <c r="E234" s="24"/>
      <c r="F234" s="153" t="str">
        <f>+CHAR(CODE(F233)+1)</f>
        <v>ｲ</v>
      </c>
      <c r="G234" s="40" t="s">
        <v>185</v>
      </c>
      <c r="H234" s="36" t="s">
        <v>273</v>
      </c>
      <c r="I234" s="161"/>
      <c r="J234" s="162"/>
      <c r="K234" s="161"/>
      <c r="L234" s="162"/>
      <c r="M234" s="95"/>
      <c r="N234" s="8">
        <f t="shared" si="49"/>
        <v>0</v>
      </c>
    </row>
    <row r="235" spans="1:14" s="8" customFormat="1">
      <c r="A235" s="13"/>
      <c r="B235" s="61"/>
      <c r="C235" s="15"/>
      <c r="D235" s="23"/>
      <c r="E235" s="24"/>
      <c r="F235" s="153" t="str">
        <f t="shared" ref="F235:F239" si="50">+CHAR(CODE(F234)+1)</f>
        <v>ｳ</v>
      </c>
      <c r="G235" s="40" t="s">
        <v>186</v>
      </c>
      <c r="H235" s="34" t="s">
        <v>356</v>
      </c>
      <c r="I235" s="161"/>
      <c r="J235" s="162"/>
      <c r="K235" s="161"/>
      <c r="L235" s="162"/>
      <c r="M235" s="95"/>
      <c r="N235" s="8">
        <f t="shared" si="49"/>
        <v>0</v>
      </c>
    </row>
    <row r="236" spans="1:14" s="8" customFormat="1" ht="21">
      <c r="A236" s="13"/>
      <c r="B236" s="61"/>
      <c r="C236" s="15"/>
      <c r="D236" s="23"/>
      <c r="E236" s="24"/>
      <c r="F236" s="153" t="str">
        <f t="shared" si="50"/>
        <v>ｴ</v>
      </c>
      <c r="G236" s="40" t="s">
        <v>187</v>
      </c>
      <c r="H236" s="34" t="s">
        <v>356</v>
      </c>
      <c r="I236" s="161"/>
      <c r="J236" s="162"/>
      <c r="K236" s="161"/>
      <c r="L236" s="162"/>
      <c r="M236" s="95"/>
      <c r="N236" s="8">
        <f t="shared" si="49"/>
        <v>0</v>
      </c>
    </row>
    <row r="237" spans="1:14" s="8" customFormat="1" ht="21">
      <c r="A237" s="13"/>
      <c r="B237" s="61"/>
      <c r="C237" s="15"/>
      <c r="D237" s="23"/>
      <c r="E237" s="24"/>
      <c r="F237" s="153" t="str">
        <f t="shared" si="50"/>
        <v>ｵ</v>
      </c>
      <c r="G237" s="40" t="s">
        <v>153</v>
      </c>
      <c r="H237" s="34" t="s">
        <v>356</v>
      </c>
      <c r="I237" s="161"/>
      <c r="J237" s="162"/>
      <c r="K237" s="161"/>
      <c r="L237" s="162"/>
      <c r="M237" s="95"/>
      <c r="N237" s="8">
        <f t="shared" si="49"/>
        <v>0</v>
      </c>
    </row>
    <row r="238" spans="1:14" s="8" customFormat="1" ht="21">
      <c r="A238" s="13"/>
      <c r="B238" s="61"/>
      <c r="C238" s="15"/>
      <c r="D238" s="23"/>
      <c r="E238" s="24"/>
      <c r="F238" s="153" t="str">
        <f t="shared" si="50"/>
        <v>ｶ</v>
      </c>
      <c r="G238" s="40" t="s">
        <v>299</v>
      </c>
      <c r="H238" s="34" t="s">
        <v>356</v>
      </c>
      <c r="I238" s="161"/>
      <c r="J238" s="162"/>
      <c r="K238" s="161"/>
      <c r="L238" s="162"/>
      <c r="M238" s="95"/>
      <c r="N238" s="8">
        <f t="shared" si="49"/>
        <v>0</v>
      </c>
    </row>
    <row r="239" spans="1:14" s="8" customFormat="1">
      <c r="A239" s="13"/>
      <c r="B239" s="61"/>
      <c r="C239" s="15"/>
      <c r="D239" s="5"/>
      <c r="E239" s="6"/>
      <c r="F239" s="153" t="str">
        <f t="shared" si="50"/>
        <v>ｷ</v>
      </c>
      <c r="G239" s="3" t="s">
        <v>188</v>
      </c>
      <c r="H239" s="34" t="s">
        <v>356</v>
      </c>
      <c r="I239" s="161"/>
      <c r="J239" s="162"/>
      <c r="K239" s="161"/>
      <c r="L239" s="162"/>
      <c r="M239" s="92"/>
      <c r="N239" s="8">
        <f t="shared" si="49"/>
        <v>0</v>
      </c>
    </row>
    <row r="240" spans="1:14" s="8" customFormat="1">
      <c r="A240" s="13"/>
      <c r="B240" s="61"/>
      <c r="C240" s="15"/>
      <c r="D240" s="26" t="s">
        <v>206</v>
      </c>
      <c r="E240" s="27"/>
      <c r="F240" s="28"/>
      <c r="G240" s="29" t="s">
        <v>414</v>
      </c>
      <c r="H240" s="42"/>
      <c r="I240" s="167"/>
      <c r="J240" s="168"/>
      <c r="K240" s="167"/>
      <c r="L240" s="168"/>
      <c r="M240" s="65"/>
    </row>
    <row r="241" spans="1:14" s="8" customFormat="1">
      <c r="A241" s="13"/>
      <c r="B241" s="61"/>
      <c r="C241" s="15"/>
      <c r="D241" s="5"/>
      <c r="E241" s="6" t="s">
        <v>3</v>
      </c>
      <c r="F241" s="7"/>
      <c r="G241" s="4" t="s">
        <v>413</v>
      </c>
      <c r="H241" s="34"/>
      <c r="I241" s="167"/>
      <c r="J241" s="168"/>
      <c r="K241" s="167"/>
      <c r="L241" s="168"/>
      <c r="M241" s="64"/>
    </row>
    <row r="242" spans="1:14" s="8" customFormat="1">
      <c r="A242" s="13"/>
      <c r="B242" s="61"/>
      <c r="C242" s="15"/>
      <c r="D242" s="5"/>
      <c r="E242" s="6"/>
      <c r="F242" s="152" t="s">
        <v>415</v>
      </c>
      <c r="G242" s="3" t="s">
        <v>190</v>
      </c>
      <c r="H242" s="34" t="s">
        <v>273</v>
      </c>
      <c r="I242" s="161"/>
      <c r="J242" s="162"/>
      <c r="K242" s="161"/>
      <c r="L242" s="162"/>
      <c r="M242" s="92"/>
      <c r="N242" s="8">
        <f t="shared" ref="N242:N245" si="51">+IF(AND(H242="☆",I242="×"),1,0)</f>
        <v>0</v>
      </c>
    </row>
    <row r="243" spans="1:14" s="8" customFormat="1">
      <c r="A243" s="13"/>
      <c r="B243" s="61"/>
      <c r="C243" s="15"/>
      <c r="D243" s="5"/>
      <c r="E243" s="6"/>
      <c r="F243" s="153" t="str">
        <f>+CHAR(CODE(F242)+1)</f>
        <v>ｲ</v>
      </c>
      <c r="G243" s="58" t="s">
        <v>32</v>
      </c>
      <c r="H243" s="34" t="s">
        <v>276</v>
      </c>
      <c r="I243" s="161"/>
      <c r="J243" s="162"/>
      <c r="K243" s="161"/>
      <c r="L243" s="162"/>
      <c r="M243" s="92"/>
      <c r="N243" s="8">
        <f t="shared" si="51"/>
        <v>0</v>
      </c>
    </row>
    <row r="244" spans="1:14" s="8" customFormat="1">
      <c r="A244" s="13"/>
      <c r="B244" s="61"/>
      <c r="C244" s="15"/>
      <c r="D244" s="5"/>
      <c r="E244" s="6"/>
      <c r="F244" s="153" t="str">
        <f t="shared" ref="F244:F245" si="52">+CHAR(CODE(F243)+1)</f>
        <v>ｳ</v>
      </c>
      <c r="G244" s="58" t="s">
        <v>61</v>
      </c>
      <c r="H244" s="34" t="s">
        <v>275</v>
      </c>
      <c r="I244" s="161"/>
      <c r="J244" s="162"/>
      <c r="K244" s="161"/>
      <c r="L244" s="162"/>
      <c r="M244" s="92"/>
      <c r="N244" s="8">
        <f t="shared" si="51"/>
        <v>0</v>
      </c>
    </row>
    <row r="245" spans="1:14" s="8" customFormat="1">
      <c r="A245" s="13"/>
      <c r="B245" s="61"/>
      <c r="C245" s="15"/>
      <c r="D245" s="5"/>
      <c r="E245" s="6"/>
      <c r="F245" s="153" t="str">
        <f t="shared" si="52"/>
        <v>ｴ</v>
      </c>
      <c r="G245" s="58" t="s">
        <v>244</v>
      </c>
      <c r="H245" s="34" t="s">
        <v>273</v>
      </c>
      <c r="I245" s="161"/>
      <c r="J245" s="162"/>
      <c r="K245" s="161"/>
      <c r="L245" s="162"/>
      <c r="M245" s="92"/>
      <c r="N245" s="8">
        <f t="shared" si="51"/>
        <v>0</v>
      </c>
    </row>
    <row r="246" spans="1:14" s="8" customFormat="1">
      <c r="A246" s="13"/>
      <c r="B246" s="61"/>
      <c r="C246" s="15"/>
      <c r="D246" s="5"/>
      <c r="E246" s="6" t="s">
        <v>7</v>
      </c>
      <c r="F246" s="46"/>
      <c r="G246" s="47" t="s">
        <v>33</v>
      </c>
      <c r="H246" s="34"/>
      <c r="I246" s="167"/>
      <c r="J246" s="168"/>
      <c r="K246" s="167"/>
      <c r="L246" s="168"/>
      <c r="M246" s="64"/>
    </row>
    <row r="247" spans="1:14" s="8" customFormat="1">
      <c r="A247" s="13"/>
      <c r="B247" s="61"/>
      <c r="C247" s="15"/>
      <c r="D247" s="5"/>
      <c r="E247" s="6"/>
      <c r="F247" s="152" t="s">
        <v>415</v>
      </c>
      <c r="G247" s="58" t="s">
        <v>300</v>
      </c>
      <c r="H247" s="34" t="s">
        <v>273</v>
      </c>
      <c r="I247" s="161"/>
      <c r="J247" s="162"/>
      <c r="K247" s="161"/>
      <c r="L247" s="162"/>
      <c r="M247" s="94"/>
      <c r="N247" s="8">
        <f t="shared" ref="N247:N252" si="53">+IF(AND(H247="☆",I247="×"),1,0)</f>
        <v>0</v>
      </c>
    </row>
    <row r="248" spans="1:14" s="8" customFormat="1">
      <c r="A248" s="13"/>
      <c r="B248" s="61"/>
      <c r="C248" s="21"/>
      <c r="D248" s="5"/>
      <c r="E248" s="6"/>
      <c r="F248" s="153" t="str">
        <f>+CHAR(CODE(F247)+1)</f>
        <v>ｲ</v>
      </c>
      <c r="G248" s="58" t="s">
        <v>67</v>
      </c>
      <c r="H248" s="34" t="s">
        <v>273</v>
      </c>
      <c r="I248" s="161"/>
      <c r="J248" s="162"/>
      <c r="K248" s="161"/>
      <c r="L248" s="162"/>
      <c r="M248" s="92"/>
      <c r="N248" s="8">
        <f t="shared" si="53"/>
        <v>0</v>
      </c>
    </row>
    <row r="249" spans="1:14" s="8" customFormat="1">
      <c r="A249" s="13"/>
      <c r="B249" s="61"/>
      <c r="C249" s="15"/>
      <c r="D249" s="5"/>
      <c r="E249" s="6"/>
      <c r="F249" s="153" t="str">
        <f t="shared" ref="F249:F252" si="54">+CHAR(CODE(F248)+1)</f>
        <v>ｳ</v>
      </c>
      <c r="G249" s="58" t="s">
        <v>271</v>
      </c>
      <c r="H249" s="34" t="s">
        <v>273</v>
      </c>
      <c r="I249" s="161"/>
      <c r="J249" s="162"/>
      <c r="K249" s="161"/>
      <c r="L249" s="162"/>
      <c r="M249" s="92"/>
      <c r="N249" s="8">
        <f t="shared" si="53"/>
        <v>0</v>
      </c>
    </row>
    <row r="250" spans="1:14" s="8" customFormat="1">
      <c r="A250" s="13"/>
      <c r="B250" s="61"/>
      <c r="C250" s="15"/>
      <c r="D250" s="5"/>
      <c r="E250" s="6"/>
      <c r="F250" s="153" t="str">
        <f t="shared" si="54"/>
        <v>ｴ</v>
      </c>
      <c r="G250" s="58" t="s">
        <v>301</v>
      </c>
      <c r="H250" s="34" t="s">
        <v>273</v>
      </c>
      <c r="I250" s="161"/>
      <c r="J250" s="162"/>
      <c r="K250" s="161"/>
      <c r="L250" s="162"/>
      <c r="M250" s="92"/>
      <c r="N250" s="8">
        <f t="shared" si="53"/>
        <v>0</v>
      </c>
    </row>
    <row r="251" spans="1:14" s="8" customFormat="1">
      <c r="A251" s="13"/>
      <c r="B251" s="61"/>
      <c r="C251" s="15"/>
      <c r="D251" s="23"/>
      <c r="E251" s="24"/>
      <c r="F251" s="153" t="str">
        <f t="shared" si="54"/>
        <v>ｵ</v>
      </c>
      <c r="G251" s="51" t="s">
        <v>302</v>
      </c>
      <c r="H251" s="34" t="s">
        <v>273</v>
      </c>
      <c r="I251" s="161"/>
      <c r="J251" s="162"/>
      <c r="K251" s="161"/>
      <c r="L251" s="162"/>
      <c r="M251" s="95"/>
      <c r="N251" s="8">
        <f t="shared" si="53"/>
        <v>0</v>
      </c>
    </row>
    <row r="252" spans="1:14" s="8" customFormat="1" ht="13.5" customHeight="1">
      <c r="A252" s="13"/>
      <c r="B252" s="61"/>
      <c r="C252" s="15"/>
      <c r="D252" s="5"/>
      <c r="E252" s="6"/>
      <c r="F252" s="153" t="str">
        <f t="shared" si="54"/>
        <v>ｶ</v>
      </c>
      <c r="G252" s="47" t="s">
        <v>49</v>
      </c>
      <c r="H252" s="34" t="s">
        <v>273</v>
      </c>
      <c r="I252" s="161"/>
      <c r="J252" s="162"/>
      <c r="K252" s="161"/>
      <c r="L252" s="162"/>
      <c r="M252" s="92"/>
      <c r="N252" s="8">
        <f t="shared" si="53"/>
        <v>0</v>
      </c>
    </row>
    <row r="253" spans="1:14" s="8" customFormat="1">
      <c r="A253" s="13"/>
      <c r="B253" s="61"/>
      <c r="C253" s="15"/>
      <c r="D253" s="23"/>
      <c r="E253" s="6" t="s">
        <v>69</v>
      </c>
      <c r="F253" s="46"/>
      <c r="G253" s="47" t="s">
        <v>147</v>
      </c>
      <c r="H253" s="36"/>
      <c r="I253" s="167"/>
      <c r="J253" s="168"/>
      <c r="K253" s="167"/>
      <c r="L253" s="168"/>
      <c r="M253" s="67"/>
    </row>
    <row r="254" spans="1:14" s="8" customFormat="1">
      <c r="A254" s="13"/>
      <c r="B254" s="61"/>
      <c r="C254" s="21"/>
      <c r="D254" s="5"/>
      <c r="E254" s="6"/>
      <c r="F254" s="152" t="s">
        <v>415</v>
      </c>
      <c r="G254" s="58" t="s">
        <v>148</v>
      </c>
      <c r="H254" s="34" t="s">
        <v>273</v>
      </c>
      <c r="I254" s="161"/>
      <c r="J254" s="162"/>
      <c r="K254" s="161"/>
      <c r="L254" s="162"/>
      <c r="M254" s="92"/>
      <c r="N254" s="8">
        <f t="shared" ref="N254:N257" si="55">+IF(AND(H254="☆",I254="×"),1,0)</f>
        <v>0</v>
      </c>
    </row>
    <row r="255" spans="1:14" s="8" customFormat="1">
      <c r="A255" s="13"/>
      <c r="B255" s="61"/>
      <c r="C255" s="15"/>
      <c r="D255" s="23"/>
      <c r="E255" s="6"/>
      <c r="F255" s="153" t="str">
        <f>+CHAR(CODE(F254)+1)</f>
        <v>ｲ</v>
      </c>
      <c r="G255" s="58" t="s">
        <v>191</v>
      </c>
      <c r="H255" s="36" t="s">
        <v>273</v>
      </c>
      <c r="I255" s="161"/>
      <c r="J255" s="162"/>
      <c r="K255" s="161"/>
      <c r="L255" s="162"/>
      <c r="M255" s="95"/>
      <c r="N255" s="8">
        <f t="shared" si="55"/>
        <v>0</v>
      </c>
    </row>
    <row r="256" spans="1:14" s="8" customFormat="1">
      <c r="A256" s="13"/>
      <c r="B256" s="61"/>
      <c r="C256" s="15"/>
      <c r="D256" s="23"/>
      <c r="E256" s="56" t="s">
        <v>60</v>
      </c>
      <c r="F256" s="46"/>
      <c r="G256" s="46" t="s">
        <v>303</v>
      </c>
      <c r="H256" s="36" t="s">
        <v>273</v>
      </c>
      <c r="I256" s="161"/>
      <c r="J256" s="162"/>
      <c r="K256" s="161"/>
      <c r="L256" s="162"/>
      <c r="M256" s="95"/>
      <c r="N256" s="8">
        <f t="shared" si="55"/>
        <v>0</v>
      </c>
    </row>
    <row r="257" spans="1:14" s="8" customFormat="1">
      <c r="A257" s="13"/>
      <c r="B257" s="61"/>
      <c r="C257" s="15"/>
      <c r="D257" s="23"/>
      <c r="E257" s="56" t="s">
        <v>54</v>
      </c>
      <c r="F257" s="46"/>
      <c r="G257" s="46" t="s">
        <v>304</v>
      </c>
      <c r="H257" s="36" t="s">
        <v>273</v>
      </c>
      <c r="I257" s="161"/>
      <c r="J257" s="162"/>
      <c r="K257" s="161"/>
      <c r="L257" s="162"/>
      <c r="M257" s="95"/>
      <c r="N257" s="8">
        <f t="shared" si="55"/>
        <v>0</v>
      </c>
    </row>
    <row r="258" spans="1:14" s="8" customFormat="1">
      <c r="A258" s="13"/>
      <c r="B258" s="61"/>
      <c r="C258" s="15"/>
      <c r="D258" s="23"/>
      <c r="E258" s="56" t="s">
        <v>63</v>
      </c>
      <c r="F258" s="46"/>
      <c r="G258" s="47" t="s">
        <v>242</v>
      </c>
      <c r="H258" s="34"/>
      <c r="I258" s="167"/>
      <c r="J258" s="168"/>
      <c r="K258" s="167"/>
      <c r="L258" s="168"/>
      <c r="M258" s="67"/>
    </row>
    <row r="259" spans="1:14" s="8" customFormat="1">
      <c r="A259" s="13"/>
      <c r="B259" s="61"/>
      <c r="C259" s="15"/>
      <c r="D259" s="23"/>
      <c r="E259" s="56"/>
      <c r="F259" s="152" t="s">
        <v>415</v>
      </c>
      <c r="G259" s="47" t="s">
        <v>305</v>
      </c>
      <c r="H259" s="36" t="s">
        <v>273</v>
      </c>
      <c r="I259" s="161"/>
      <c r="J259" s="162"/>
      <c r="K259" s="161"/>
      <c r="L259" s="162"/>
      <c r="M259" s="96"/>
      <c r="N259" s="8">
        <f t="shared" ref="N259:N267" si="56">+IF(AND(H259="☆",I259="×"),1,0)</f>
        <v>0</v>
      </c>
    </row>
    <row r="260" spans="1:14" s="8" customFormat="1">
      <c r="A260" s="13"/>
      <c r="B260" s="61"/>
      <c r="C260" s="21"/>
      <c r="D260" s="5"/>
      <c r="E260" s="56"/>
      <c r="F260" s="153" t="str">
        <f>+CHAR(CODE(F259)+1)</f>
        <v>ｲ</v>
      </c>
      <c r="G260" s="58" t="s">
        <v>297</v>
      </c>
      <c r="H260" s="34" t="s">
        <v>273</v>
      </c>
      <c r="I260" s="161"/>
      <c r="J260" s="162"/>
      <c r="K260" s="161"/>
      <c r="L260" s="162"/>
      <c r="M260" s="92"/>
      <c r="N260" s="8">
        <f t="shared" si="56"/>
        <v>0</v>
      </c>
    </row>
    <row r="261" spans="1:14" s="8" customFormat="1">
      <c r="A261" s="13"/>
      <c r="B261" s="61"/>
      <c r="C261" s="15"/>
      <c r="D261" s="23"/>
      <c r="E261" s="54"/>
      <c r="F261" s="153" t="str">
        <f t="shared" ref="F261:F265" si="57">+CHAR(CODE(F260)+1)</f>
        <v>ｳ</v>
      </c>
      <c r="G261" s="58" t="s">
        <v>306</v>
      </c>
      <c r="H261" s="36" t="s">
        <v>273</v>
      </c>
      <c r="I261" s="161"/>
      <c r="J261" s="162"/>
      <c r="K261" s="161"/>
      <c r="L261" s="162"/>
      <c r="M261" s="95"/>
      <c r="N261" s="8">
        <f t="shared" si="56"/>
        <v>0</v>
      </c>
    </row>
    <row r="262" spans="1:14" s="8" customFormat="1">
      <c r="A262" s="13"/>
      <c r="B262" s="61"/>
      <c r="C262" s="15"/>
      <c r="D262" s="23"/>
      <c r="E262" s="54"/>
      <c r="F262" s="153" t="str">
        <f t="shared" si="57"/>
        <v>ｴ</v>
      </c>
      <c r="G262" s="58" t="s">
        <v>307</v>
      </c>
      <c r="H262" s="36" t="s">
        <v>273</v>
      </c>
      <c r="I262" s="161"/>
      <c r="J262" s="162"/>
      <c r="K262" s="161"/>
      <c r="L262" s="162"/>
      <c r="M262" s="95"/>
      <c r="N262" s="8">
        <f t="shared" si="56"/>
        <v>0</v>
      </c>
    </row>
    <row r="263" spans="1:14" s="8" customFormat="1">
      <c r="A263" s="13"/>
      <c r="B263" s="61"/>
      <c r="C263" s="15"/>
      <c r="D263" s="5"/>
      <c r="E263" s="56"/>
      <c r="F263" s="153" t="str">
        <f t="shared" si="57"/>
        <v>ｵ</v>
      </c>
      <c r="G263" s="59" t="s">
        <v>308</v>
      </c>
      <c r="H263" s="34" t="s">
        <v>276</v>
      </c>
      <c r="I263" s="161"/>
      <c r="J263" s="162"/>
      <c r="K263" s="161"/>
      <c r="L263" s="162"/>
      <c r="M263" s="92"/>
      <c r="N263" s="8">
        <f t="shared" si="56"/>
        <v>0</v>
      </c>
    </row>
    <row r="264" spans="1:14" s="8" customFormat="1">
      <c r="A264" s="13"/>
      <c r="B264" s="61"/>
      <c r="C264" s="15"/>
      <c r="D264" s="23"/>
      <c r="E264" s="54"/>
      <c r="F264" s="153" t="str">
        <f t="shared" si="57"/>
        <v>ｶ</v>
      </c>
      <c r="G264" s="59" t="s">
        <v>309</v>
      </c>
      <c r="H264" s="36" t="s">
        <v>273</v>
      </c>
      <c r="I264" s="161"/>
      <c r="J264" s="162"/>
      <c r="K264" s="161"/>
      <c r="L264" s="162"/>
      <c r="M264" s="95"/>
      <c r="N264" s="8">
        <f t="shared" si="56"/>
        <v>0</v>
      </c>
    </row>
    <row r="265" spans="1:14" s="8" customFormat="1">
      <c r="A265" s="13"/>
      <c r="B265" s="61"/>
      <c r="C265" s="15"/>
      <c r="D265" s="23"/>
      <c r="E265" s="54"/>
      <c r="F265" s="153" t="str">
        <f t="shared" si="57"/>
        <v>ｷ</v>
      </c>
      <c r="G265" s="59" t="s">
        <v>310</v>
      </c>
      <c r="H265" s="36" t="s">
        <v>273</v>
      </c>
      <c r="I265" s="161"/>
      <c r="J265" s="162"/>
      <c r="K265" s="161"/>
      <c r="L265" s="162"/>
      <c r="M265" s="95"/>
      <c r="N265" s="8">
        <f t="shared" si="56"/>
        <v>0</v>
      </c>
    </row>
    <row r="266" spans="1:14" s="8" customFormat="1">
      <c r="A266" s="13"/>
      <c r="B266" s="61"/>
      <c r="C266" s="15"/>
      <c r="D266" s="23"/>
      <c r="E266" s="54" t="s">
        <v>74</v>
      </c>
      <c r="F266" s="52"/>
      <c r="G266" s="59" t="s">
        <v>241</v>
      </c>
      <c r="H266" s="36"/>
      <c r="I266" s="167"/>
      <c r="J266" s="168"/>
      <c r="K266" s="167"/>
      <c r="L266" s="168"/>
      <c r="M266" s="65"/>
    </row>
    <row r="267" spans="1:14" s="8" customFormat="1">
      <c r="A267" s="13"/>
      <c r="B267" s="61"/>
      <c r="C267" s="21"/>
      <c r="D267" s="23"/>
      <c r="E267" s="54"/>
      <c r="F267" s="52"/>
      <c r="G267" s="58" t="s">
        <v>368</v>
      </c>
      <c r="H267" s="34" t="s">
        <v>273</v>
      </c>
      <c r="I267" s="161"/>
      <c r="J267" s="162"/>
      <c r="K267" s="161"/>
      <c r="L267" s="162"/>
      <c r="M267" s="92"/>
      <c r="N267" s="8">
        <f t="shared" si="56"/>
        <v>0</v>
      </c>
    </row>
    <row r="268" spans="1:14" s="8" customFormat="1">
      <c r="A268" s="13"/>
      <c r="B268" s="61"/>
      <c r="C268" s="15"/>
      <c r="D268" s="23" t="s">
        <v>207</v>
      </c>
      <c r="E268" s="54"/>
      <c r="F268" s="52"/>
      <c r="G268" s="29" t="s">
        <v>201</v>
      </c>
      <c r="H268" s="42"/>
      <c r="I268" s="167"/>
      <c r="J268" s="168"/>
      <c r="K268" s="167"/>
      <c r="L268" s="168"/>
      <c r="M268" s="65"/>
    </row>
    <row r="269" spans="1:14" s="8" customFormat="1">
      <c r="A269" s="13"/>
      <c r="B269" s="61"/>
      <c r="C269" s="15"/>
      <c r="D269" s="5"/>
      <c r="E269" s="6" t="s">
        <v>3</v>
      </c>
      <c r="F269" s="7"/>
      <c r="G269" s="4" t="s">
        <v>196</v>
      </c>
      <c r="H269" s="34"/>
      <c r="I269" s="167"/>
      <c r="J269" s="168"/>
      <c r="K269" s="167"/>
      <c r="L269" s="168"/>
      <c r="M269" s="64"/>
    </row>
    <row r="270" spans="1:14" s="8" customFormat="1">
      <c r="A270" s="13"/>
      <c r="B270" s="61"/>
      <c r="C270" s="15"/>
      <c r="D270" s="5"/>
      <c r="E270" s="6"/>
      <c r="F270" s="152" t="s">
        <v>415</v>
      </c>
      <c r="G270" s="3" t="s">
        <v>222</v>
      </c>
      <c r="H270" s="34" t="s">
        <v>274</v>
      </c>
      <c r="I270" s="161"/>
      <c r="J270" s="162"/>
      <c r="K270" s="161"/>
      <c r="L270" s="162"/>
      <c r="M270" s="92"/>
      <c r="N270" s="8">
        <f t="shared" ref="N270:N272" si="58">+IF(AND(H270="☆",I270="×"),1,0)</f>
        <v>0</v>
      </c>
    </row>
    <row r="271" spans="1:14" s="8" customFormat="1" ht="42">
      <c r="A271" s="13"/>
      <c r="B271" s="61"/>
      <c r="C271" s="15"/>
      <c r="D271" s="5"/>
      <c r="E271" s="6"/>
      <c r="F271" s="153" t="str">
        <f>+CHAR(CODE(F270)+1)</f>
        <v>ｲ</v>
      </c>
      <c r="G271" s="3" t="s">
        <v>223</v>
      </c>
      <c r="H271" s="34" t="s">
        <v>276</v>
      </c>
      <c r="I271" s="161"/>
      <c r="J271" s="162"/>
      <c r="K271" s="161"/>
      <c r="L271" s="162"/>
      <c r="M271" s="92"/>
      <c r="N271" s="8">
        <f t="shared" si="58"/>
        <v>0</v>
      </c>
    </row>
    <row r="272" spans="1:14" s="8" customFormat="1" ht="126">
      <c r="A272" s="13"/>
      <c r="B272" s="61"/>
      <c r="C272" s="15"/>
      <c r="D272" s="5"/>
      <c r="E272" s="6"/>
      <c r="F272" s="153" t="str">
        <f t="shared" ref="F272" si="59">+CHAR(CODE(F271)+1)</f>
        <v>ｳ</v>
      </c>
      <c r="G272" s="3" t="s">
        <v>253</v>
      </c>
      <c r="H272" s="34" t="s">
        <v>284</v>
      </c>
      <c r="I272" s="161"/>
      <c r="J272" s="162"/>
      <c r="K272" s="161"/>
      <c r="L272" s="162"/>
      <c r="M272" s="92"/>
      <c r="N272" s="8">
        <f t="shared" si="58"/>
        <v>0</v>
      </c>
    </row>
    <row r="273" spans="1:14" s="8" customFormat="1">
      <c r="A273" s="13"/>
      <c r="B273" s="61"/>
      <c r="C273" s="15"/>
      <c r="D273" s="5"/>
      <c r="E273" s="6" t="s">
        <v>312</v>
      </c>
      <c r="F273" s="7"/>
      <c r="G273" s="4" t="s">
        <v>197</v>
      </c>
      <c r="H273" s="34"/>
      <c r="I273" s="167"/>
      <c r="J273" s="168"/>
      <c r="K273" s="167"/>
      <c r="L273" s="168"/>
      <c r="M273" s="64"/>
    </row>
    <row r="274" spans="1:14" s="8" customFormat="1">
      <c r="A274" s="13"/>
      <c r="B274" s="61"/>
      <c r="C274" s="15"/>
      <c r="D274" s="5"/>
      <c r="E274" s="6"/>
      <c r="F274" s="152" t="s">
        <v>415</v>
      </c>
      <c r="G274" s="3" t="s">
        <v>221</v>
      </c>
      <c r="H274" s="34" t="s">
        <v>273</v>
      </c>
      <c r="I274" s="161"/>
      <c r="J274" s="162"/>
      <c r="K274" s="161"/>
      <c r="L274" s="162"/>
      <c r="M274" s="92"/>
      <c r="N274" s="8">
        <f t="shared" ref="N274:N275" si="60">+IF(AND(H274="☆",I274="×"),1,0)</f>
        <v>0</v>
      </c>
    </row>
    <row r="275" spans="1:14" s="8" customFormat="1">
      <c r="A275" s="13"/>
      <c r="B275" s="61"/>
      <c r="C275" s="15"/>
      <c r="D275" s="5"/>
      <c r="E275" s="6"/>
      <c r="F275" s="153" t="str">
        <f>+CHAR(CODE(F274)+1)</f>
        <v>ｲ</v>
      </c>
      <c r="G275" s="3" t="s">
        <v>220</v>
      </c>
      <c r="H275" s="34" t="s">
        <v>273</v>
      </c>
      <c r="I275" s="161"/>
      <c r="J275" s="162"/>
      <c r="K275" s="161"/>
      <c r="L275" s="162"/>
      <c r="M275" s="92"/>
      <c r="N275" s="8">
        <f t="shared" si="60"/>
        <v>0</v>
      </c>
    </row>
    <row r="276" spans="1:14" s="8" customFormat="1">
      <c r="A276" s="13"/>
      <c r="B276" s="61"/>
      <c r="C276" s="15"/>
      <c r="D276" s="5"/>
      <c r="E276" s="6" t="s">
        <v>313</v>
      </c>
      <c r="F276" s="7"/>
      <c r="G276" s="4" t="s">
        <v>33</v>
      </c>
      <c r="H276" s="34"/>
      <c r="I276" s="167"/>
      <c r="J276" s="168"/>
      <c r="K276" s="167"/>
      <c r="L276" s="168"/>
      <c r="M276" s="64"/>
    </row>
    <row r="277" spans="1:14" s="8" customFormat="1">
      <c r="A277" s="13"/>
      <c r="B277" s="61"/>
      <c r="C277" s="15"/>
      <c r="D277" s="5"/>
      <c r="E277" s="6"/>
      <c r="F277" s="152" t="s">
        <v>415</v>
      </c>
      <c r="G277" s="4" t="s">
        <v>300</v>
      </c>
      <c r="H277" s="34" t="s">
        <v>273</v>
      </c>
      <c r="I277" s="161"/>
      <c r="J277" s="162"/>
      <c r="K277" s="161"/>
      <c r="L277" s="162"/>
      <c r="M277" s="94"/>
      <c r="N277" s="8">
        <f t="shared" ref="N277:N279" si="61">+IF(AND(H277="☆",I277="×"),1,0)</f>
        <v>0</v>
      </c>
    </row>
    <row r="278" spans="1:14" s="8" customFormat="1" ht="21">
      <c r="A278" s="13"/>
      <c r="B278" s="61"/>
      <c r="C278" s="21"/>
      <c r="D278" s="5"/>
      <c r="E278" s="6"/>
      <c r="F278" s="153" t="str">
        <f>+CHAR(CODE(F277)+1)</f>
        <v>ｲ</v>
      </c>
      <c r="G278" s="4" t="s">
        <v>255</v>
      </c>
      <c r="H278" s="34" t="s">
        <v>273</v>
      </c>
      <c r="I278" s="161"/>
      <c r="J278" s="162"/>
      <c r="K278" s="161"/>
      <c r="L278" s="162"/>
      <c r="M278" s="92"/>
      <c r="N278" s="8">
        <f t="shared" si="61"/>
        <v>0</v>
      </c>
    </row>
    <row r="279" spans="1:14" s="8" customFormat="1">
      <c r="A279" s="13"/>
      <c r="B279" s="61"/>
      <c r="C279" s="15"/>
      <c r="D279" s="5"/>
      <c r="E279" s="6"/>
      <c r="F279" s="153" t="str">
        <f>+CHAR(CODE(F278)+1)</f>
        <v>ｳ</v>
      </c>
      <c r="G279" s="4" t="s">
        <v>369</v>
      </c>
      <c r="H279" s="34" t="s">
        <v>356</v>
      </c>
      <c r="I279" s="161"/>
      <c r="J279" s="162"/>
      <c r="K279" s="161"/>
      <c r="L279" s="162"/>
      <c r="M279" s="92"/>
      <c r="N279" s="8">
        <f t="shared" si="61"/>
        <v>0</v>
      </c>
    </row>
    <row r="280" spans="1:14" s="8" customFormat="1">
      <c r="A280" s="13"/>
      <c r="B280" s="61"/>
      <c r="C280" s="15"/>
      <c r="D280" s="5"/>
      <c r="E280" s="6" t="s">
        <v>314</v>
      </c>
      <c r="F280" s="7"/>
      <c r="G280" s="4" t="s">
        <v>198</v>
      </c>
      <c r="H280" s="34"/>
      <c r="I280" s="167"/>
      <c r="J280" s="168"/>
      <c r="K280" s="167"/>
      <c r="L280" s="168"/>
      <c r="M280" s="64"/>
    </row>
    <row r="281" spans="1:14" s="8" customFormat="1">
      <c r="A281" s="13"/>
      <c r="B281" s="61"/>
      <c r="C281" s="15"/>
      <c r="D281" s="5"/>
      <c r="E281" s="6"/>
      <c r="F281" s="152" t="s">
        <v>415</v>
      </c>
      <c r="G281" s="3" t="s">
        <v>226</v>
      </c>
      <c r="H281" s="34" t="s">
        <v>273</v>
      </c>
      <c r="I281" s="161"/>
      <c r="J281" s="162"/>
      <c r="K281" s="161"/>
      <c r="L281" s="162"/>
      <c r="M281" s="92"/>
      <c r="N281" s="8">
        <f t="shared" ref="N281:N282" si="62">+IF(AND(H281="☆",I281="×"),1,0)</f>
        <v>0</v>
      </c>
    </row>
    <row r="282" spans="1:14" s="8" customFormat="1">
      <c r="A282" s="13"/>
      <c r="B282" s="61"/>
      <c r="C282" s="15"/>
      <c r="D282" s="23"/>
      <c r="E282" s="24"/>
      <c r="F282" s="153" t="str">
        <f>+CHAR(CODE(F281)+1)</f>
        <v>ｲ</v>
      </c>
      <c r="G282" s="40" t="s">
        <v>311</v>
      </c>
      <c r="H282" s="34" t="s">
        <v>273</v>
      </c>
      <c r="I282" s="161"/>
      <c r="J282" s="162"/>
      <c r="K282" s="161"/>
      <c r="L282" s="162"/>
      <c r="M282" s="95"/>
      <c r="N282" s="8">
        <f t="shared" si="62"/>
        <v>0</v>
      </c>
    </row>
    <row r="283" spans="1:14" s="8" customFormat="1">
      <c r="A283" s="13"/>
      <c r="B283" s="61"/>
      <c r="C283" s="15"/>
      <c r="D283" s="23"/>
      <c r="E283" s="6" t="s">
        <v>315</v>
      </c>
      <c r="F283" s="7"/>
      <c r="G283" s="4" t="s">
        <v>199</v>
      </c>
      <c r="H283" s="34"/>
      <c r="I283" s="167"/>
      <c r="J283" s="168"/>
      <c r="K283" s="167"/>
      <c r="L283" s="168"/>
      <c r="M283" s="67"/>
    </row>
    <row r="284" spans="1:14" s="8" customFormat="1">
      <c r="A284" s="13"/>
      <c r="B284" s="61"/>
      <c r="C284" s="21"/>
      <c r="D284" s="5"/>
      <c r="E284" s="6"/>
      <c r="F284" s="152" t="s">
        <v>415</v>
      </c>
      <c r="G284" s="3" t="s">
        <v>225</v>
      </c>
      <c r="H284" s="34" t="s">
        <v>273</v>
      </c>
      <c r="I284" s="161"/>
      <c r="J284" s="162"/>
      <c r="K284" s="161"/>
      <c r="L284" s="162"/>
      <c r="M284" s="92"/>
      <c r="N284" s="8">
        <f t="shared" ref="N284:N287" si="63">+IF(AND(H284="☆",I284="×"),1,0)</f>
        <v>0</v>
      </c>
    </row>
    <row r="285" spans="1:14" s="8" customFormat="1">
      <c r="A285" s="13"/>
      <c r="B285" s="61"/>
      <c r="C285" s="21"/>
      <c r="D285" s="5"/>
      <c r="E285" s="6"/>
      <c r="F285" s="153" t="str">
        <f>+CHAR(CODE(F284)+1)</f>
        <v>ｲ</v>
      </c>
      <c r="G285" s="3" t="s">
        <v>341</v>
      </c>
      <c r="H285" s="34" t="s">
        <v>273</v>
      </c>
      <c r="I285" s="161"/>
      <c r="J285" s="162"/>
      <c r="K285" s="161"/>
      <c r="L285" s="162"/>
      <c r="M285" s="92"/>
      <c r="N285" s="8">
        <f t="shared" si="63"/>
        <v>0</v>
      </c>
    </row>
    <row r="286" spans="1:14" s="8" customFormat="1">
      <c r="A286" s="13"/>
      <c r="B286" s="61"/>
      <c r="C286" s="21"/>
      <c r="D286" s="5"/>
      <c r="E286" s="6"/>
      <c r="F286" s="153" t="str">
        <f t="shared" ref="F286:F287" si="64">+CHAR(CODE(F285)+1)</f>
        <v>ｳ</v>
      </c>
      <c r="G286" s="3" t="s">
        <v>200</v>
      </c>
      <c r="H286" s="34" t="s">
        <v>273</v>
      </c>
      <c r="I286" s="161"/>
      <c r="J286" s="162"/>
      <c r="K286" s="161"/>
      <c r="L286" s="162"/>
      <c r="M286" s="92"/>
      <c r="N286" s="8">
        <f t="shared" si="63"/>
        <v>0</v>
      </c>
    </row>
    <row r="287" spans="1:14" s="8" customFormat="1" ht="31.5">
      <c r="A287" s="13"/>
      <c r="B287" s="61"/>
      <c r="C287" s="15"/>
      <c r="D287" s="5"/>
      <c r="E287" s="6"/>
      <c r="F287" s="153" t="str">
        <f t="shared" si="64"/>
        <v>ｴ</v>
      </c>
      <c r="G287" s="3" t="s">
        <v>224</v>
      </c>
      <c r="H287" s="34" t="s">
        <v>273</v>
      </c>
      <c r="I287" s="161"/>
      <c r="J287" s="162"/>
      <c r="K287" s="161"/>
      <c r="L287" s="162"/>
      <c r="M287" s="92"/>
      <c r="N287" s="8">
        <f t="shared" si="63"/>
        <v>0</v>
      </c>
    </row>
    <row r="288" spans="1:14" s="8" customFormat="1">
      <c r="A288" s="13"/>
      <c r="B288" s="61"/>
      <c r="C288" s="21"/>
      <c r="D288" s="26" t="s">
        <v>208</v>
      </c>
      <c r="E288" s="27"/>
      <c r="F288" s="28"/>
      <c r="G288" s="29" t="s">
        <v>417</v>
      </c>
      <c r="H288" s="42"/>
      <c r="I288" s="167"/>
      <c r="J288" s="168"/>
      <c r="K288" s="167"/>
      <c r="L288" s="168"/>
      <c r="M288" s="65"/>
    </row>
    <row r="289" spans="1:14" s="8" customFormat="1" ht="21">
      <c r="A289" s="13"/>
      <c r="B289" s="61"/>
      <c r="C289" s="15"/>
      <c r="D289" s="26"/>
      <c r="E289" s="27" t="s">
        <v>3</v>
      </c>
      <c r="F289" s="28"/>
      <c r="G289" s="29" t="s">
        <v>38</v>
      </c>
      <c r="H289" s="34" t="s">
        <v>275</v>
      </c>
      <c r="I289" s="161"/>
      <c r="J289" s="162"/>
      <c r="K289" s="161"/>
      <c r="L289" s="162"/>
      <c r="M289" s="93"/>
      <c r="N289" s="8">
        <f>+IF(AND(H289="☆",I289="×"),1,0)</f>
        <v>0</v>
      </c>
    </row>
    <row r="290" spans="1:14" s="8" customFormat="1">
      <c r="A290" s="13"/>
      <c r="B290" s="61"/>
      <c r="C290" s="15"/>
      <c r="D290" s="5"/>
      <c r="E290" s="6" t="s">
        <v>7</v>
      </c>
      <c r="F290" s="7"/>
      <c r="G290" s="4" t="s">
        <v>39</v>
      </c>
      <c r="H290" s="34"/>
      <c r="I290" s="167"/>
      <c r="J290" s="168"/>
      <c r="K290" s="167"/>
      <c r="L290" s="168"/>
      <c r="M290" s="64"/>
    </row>
    <row r="291" spans="1:14" s="8" customFormat="1" ht="21">
      <c r="A291" s="13"/>
      <c r="B291" s="61"/>
      <c r="C291" s="15"/>
      <c r="D291" s="5"/>
      <c r="E291" s="6"/>
      <c r="F291" s="152" t="s">
        <v>415</v>
      </c>
      <c r="G291" s="4" t="s">
        <v>149</v>
      </c>
      <c r="H291" s="34" t="s">
        <v>275</v>
      </c>
      <c r="I291" s="161"/>
      <c r="J291" s="162"/>
      <c r="K291" s="161"/>
      <c r="L291" s="162"/>
      <c r="M291" s="92"/>
      <c r="N291" s="8">
        <f t="shared" ref="N291:N298" si="65">+IF(AND(H291="☆",I291="×"),1,0)</f>
        <v>0</v>
      </c>
    </row>
    <row r="292" spans="1:14" s="8" customFormat="1" ht="21">
      <c r="A292" s="13"/>
      <c r="B292" s="61"/>
      <c r="C292" s="15"/>
      <c r="D292" s="5"/>
      <c r="E292" s="6"/>
      <c r="F292" s="153" t="str">
        <f>+CHAR(CODE(F291)+1)</f>
        <v>ｲ</v>
      </c>
      <c r="G292" s="4" t="s">
        <v>40</v>
      </c>
      <c r="H292" s="34" t="s">
        <v>273</v>
      </c>
      <c r="I292" s="161"/>
      <c r="J292" s="162"/>
      <c r="K292" s="161"/>
      <c r="L292" s="162"/>
      <c r="M292" s="92"/>
      <c r="N292" s="8">
        <f t="shared" si="65"/>
        <v>0</v>
      </c>
    </row>
    <row r="293" spans="1:14" s="8" customFormat="1">
      <c r="A293" s="13"/>
      <c r="B293" s="61"/>
      <c r="C293" s="15"/>
      <c r="D293" s="5"/>
      <c r="E293" s="6"/>
      <c r="F293" s="153" t="str">
        <f t="shared" ref="F293:F298" si="66">+CHAR(CODE(F292)+1)</f>
        <v>ｳ</v>
      </c>
      <c r="G293" s="4" t="s">
        <v>194</v>
      </c>
      <c r="H293" s="34" t="s">
        <v>273</v>
      </c>
      <c r="I293" s="161"/>
      <c r="J293" s="162"/>
      <c r="K293" s="161"/>
      <c r="L293" s="162"/>
      <c r="M293" s="94"/>
      <c r="N293" s="8">
        <f t="shared" si="65"/>
        <v>0</v>
      </c>
    </row>
    <row r="294" spans="1:14" s="8" customFormat="1" ht="31.5">
      <c r="A294" s="13"/>
      <c r="B294" s="61"/>
      <c r="C294" s="15"/>
      <c r="D294" s="5"/>
      <c r="E294" s="6"/>
      <c r="F294" s="153" t="str">
        <f t="shared" si="66"/>
        <v>ｴ</v>
      </c>
      <c r="G294" s="4" t="s">
        <v>267</v>
      </c>
      <c r="H294" s="34" t="s">
        <v>273</v>
      </c>
      <c r="I294" s="161"/>
      <c r="J294" s="162"/>
      <c r="K294" s="161"/>
      <c r="L294" s="162"/>
      <c r="M294" s="94"/>
      <c r="N294" s="8">
        <f t="shared" si="65"/>
        <v>0</v>
      </c>
    </row>
    <row r="295" spans="1:14" s="8" customFormat="1">
      <c r="A295" s="13"/>
      <c r="B295" s="61"/>
      <c r="C295" s="15"/>
      <c r="D295" s="5"/>
      <c r="E295" s="6"/>
      <c r="F295" s="153" t="str">
        <f t="shared" si="66"/>
        <v>ｵ</v>
      </c>
      <c r="G295" s="4" t="s">
        <v>418</v>
      </c>
      <c r="H295" s="34" t="s">
        <v>356</v>
      </c>
      <c r="I295" s="161"/>
      <c r="J295" s="162"/>
      <c r="K295" s="161"/>
      <c r="L295" s="162"/>
      <c r="M295" s="94"/>
      <c r="N295" s="8">
        <f t="shared" si="65"/>
        <v>0</v>
      </c>
    </row>
    <row r="296" spans="1:14" s="8" customFormat="1" ht="21">
      <c r="A296" s="13"/>
      <c r="B296" s="61"/>
      <c r="C296" s="15"/>
      <c r="D296" s="5"/>
      <c r="E296" s="6"/>
      <c r="F296" s="153" t="str">
        <f t="shared" si="66"/>
        <v>ｶ</v>
      </c>
      <c r="G296" s="47" t="s">
        <v>411</v>
      </c>
      <c r="H296" s="34" t="s">
        <v>356</v>
      </c>
      <c r="I296" s="161"/>
      <c r="J296" s="162"/>
      <c r="K296" s="161"/>
      <c r="L296" s="162"/>
      <c r="M296" s="92"/>
      <c r="N296" s="8">
        <f t="shared" si="65"/>
        <v>0</v>
      </c>
    </row>
    <row r="297" spans="1:14" s="8" customFormat="1">
      <c r="A297" s="13"/>
      <c r="B297" s="61"/>
      <c r="C297" s="15"/>
      <c r="D297" s="26"/>
      <c r="E297" s="27"/>
      <c r="F297" s="153" t="str">
        <f t="shared" si="66"/>
        <v>ｷ</v>
      </c>
      <c r="G297" s="50" t="s">
        <v>268</v>
      </c>
      <c r="H297" s="80" t="s">
        <v>275</v>
      </c>
      <c r="I297" s="161"/>
      <c r="J297" s="162"/>
      <c r="K297" s="161"/>
      <c r="L297" s="162"/>
      <c r="M297" s="93"/>
      <c r="N297" s="8">
        <f t="shared" si="65"/>
        <v>0</v>
      </c>
    </row>
    <row r="298" spans="1:14" s="8" customFormat="1">
      <c r="A298" s="13"/>
      <c r="B298" s="61"/>
      <c r="C298" s="15"/>
      <c r="D298" s="26"/>
      <c r="E298" s="27"/>
      <c r="F298" s="153" t="str">
        <f t="shared" si="66"/>
        <v>ｸ</v>
      </c>
      <c r="G298" s="50" t="s">
        <v>370</v>
      </c>
      <c r="H298" s="80" t="s">
        <v>273</v>
      </c>
      <c r="I298" s="161"/>
      <c r="J298" s="162"/>
      <c r="K298" s="161"/>
      <c r="L298" s="162"/>
      <c r="M298" s="93"/>
      <c r="N298" s="8">
        <f t="shared" si="65"/>
        <v>0</v>
      </c>
    </row>
    <row r="299" spans="1:14" s="8" customFormat="1">
      <c r="A299" s="13"/>
      <c r="B299" s="61"/>
      <c r="C299" s="15"/>
      <c r="D299" s="26"/>
      <c r="E299" s="27" t="s">
        <v>69</v>
      </c>
      <c r="F299" s="48"/>
      <c r="G299" s="50" t="s">
        <v>269</v>
      </c>
      <c r="H299" s="80"/>
      <c r="I299" s="167"/>
      <c r="J299" s="168"/>
      <c r="K299" s="167"/>
      <c r="L299" s="168"/>
      <c r="M299" s="65"/>
    </row>
    <row r="300" spans="1:14" s="8" customFormat="1">
      <c r="A300" s="13"/>
      <c r="B300" s="61"/>
      <c r="C300" s="15"/>
      <c r="D300" s="26"/>
      <c r="E300" s="27"/>
      <c r="F300" s="152" t="s">
        <v>415</v>
      </c>
      <c r="G300" s="50" t="s">
        <v>316</v>
      </c>
      <c r="H300" s="80" t="s">
        <v>273</v>
      </c>
      <c r="I300" s="161"/>
      <c r="J300" s="162"/>
      <c r="K300" s="161"/>
      <c r="L300" s="162"/>
      <c r="M300" s="93"/>
      <c r="N300" s="8">
        <f t="shared" ref="N300:N302" si="67">+IF(AND(H300="☆",I300="×"),1,0)</f>
        <v>0</v>
      </c>
    </row>
    <row r="301" spans="1:14" s="8" customFormat="1">
      <c r="A301" s="13"/>
      <c r="B301" s="61"/>
      <c r="C301" s="15"/>
      <c r="D301" s="26"/>
      <c r="E301" s="27"/>
      <c r="F301" s="153" t="str">
        <f>+CHAR(CODE(F300)+1)</f>
        <v>ｲ</v>
      </c>
      <c r="G301" s="50" t="s">
        <v>317</v>
      </c>
      <c r="H301" s="34" t="s">
        <v>356</v>
      </c>
      <c r="I301" s="161"/>
      <c r="J301" s="162"/>
      <c r="K301" s="161"/>
      <c r="L301" s="162"/>
      <c r="M301" s="93"/>
      <c r="N301" s="8">
        <f t="shared" si="67"/>
        <v>0</v>
      </c>
    </row>
    <row r="302" spans="1:14" s="8" customFormat="1">
      <c r="A302" s="13"/>
      <c r="B302" s="61"/>
      <c r="C302" s="15"/>
      <c r="D302" s="26"/>
      <c r="E302" s="27"/>
      <c r="F302" s="153" t="str">
        <f t="shared" ref="F302" si="68">+CHAR(CODE(F301)+1)</f>
        <v>ｳ</v>
      </c>
      <c r="G302" s="50" t="s">
        <v>410</v>
      </c>
      <c r="H302" s="34" t="s">
        <v>356</v>
      </c>
      <c r="I302" s="161"/>
      <c r="J302" s="162"/>
      <c r="K302" s="161"/>
      <c r="L302" s="162"/>
      <c r="M302" s="93"/>
      <c r="N302" s="8">
        <f t="shared" si="67"/>
        <v>0</v>
      </c>
    </row>
    <row r="303" spans="1:14" s="8" customFormat="1">
      <c r="A303" s="13"/>
      <c r="B303" s="61"/>
      <c r="C303" s="21"/>
      <c r="D303" s="26" t="s">
        <v>237</v>
      </c>
      <c r="E303" s="27"/>
      <c r="F303" s="28"/>
      <c r="G303" s="29" t="s">
        <v>46</v>
      </c>
      <c r="H303" s="75"/>
      <c r="I303" s="167"/>
      <c r="J303" s="168"/>
      <c r="K303" s="167"/>
      <c r="L303" s="168"/>
      <c r="M303" s="65"/>
    </row>
    <row r="304" spans="1:14" s="8" customFormat="1">
      <c r="A304" s="13"/>
      <c r="B304" s="61"/>
      <c r="C304" s="15"/>
      <c r="D304" s="5"/>
      <c r="E304" s="6" t="s">
        <v>3</v>
      </c>
      <c r="F304" s="7"/>
      <c r="G304" s="4" t="s">
        <v>123</v>
      </c>
      <c r="H304" s="34" t="s">
        <v>273</v>
      </c>
      <c r="I304" s="161"/>
      <c r="J304" s="162"/>
      <c r="K304" s="161"/>
      <c r="L304" s="162"/>
      <c r="M304" s="92"/>
      <c r="N304" s="8">
        <f t="shared" ref="N304:N307" si="69">+IF(AND(H304="☆",I304="×"),1,0)</f>
        <v>0</v>
      </c>
    </row>
    <row r="305" spans="1:14" s="8" customFormat="1">
      <c r="A305" s="13"/>
      <c r="B305" s="61"/>
      <c r="C305" s="15"/>
      <c r="D305" s="5"/>
      <c r="E305" s="6" t="s">
        <v>62</v>
      </c>
      <c r="F305" s="7"/>
      <c r="G305" s="4" t="s">
        <v>47</v>
      </c>
      <c r="H305" s="34" t="s">
        <v>273</v>
      </c>
      <c r="I305" s="161"/>
      <c r="J305" s="162"/>
      <c r="K305" s="161"/>
      <c r="L305" s="162"/>
      <c r="M305" s="94"/>
      <c r="N305" s="8">
        <f t="shared" si="69"/>
        <v>0</v>
      </c>
    </row>
    <row r="306" spans="1:14" s="8" customFormat="1">
      <c r="A306" s="13"/>
      <c r="B306" s="61"/>
      <c r="C306" s="15"/>
      <c r="D306" s="5"/>
      <c r="E306" s="6" t="s">
        <v>69</v>
      </c>
      <c r="F306" s="7"/>
      <c r="G306" s="4" t="s">
        <v>48</v>
      </c>
      <c r="H306" s="34" t="s">
        <v>356</v>
      </c>
      <c r="I306" s="161"/>
      <c r="J306" s="162"/>
      <c r="K306" s="161"/>
      <c r="L306" s="162"/>
      <c r="M306" s="92"/>
      <c r="N306" s="8">
        <f t="shared" si="69"/>
        <v>0</v>
      </c>
    </row>
    <row r="307" spans="1:14" s="8" customFormat="1">
      <c r="A307" s="13"/>
      <c r="B307" s="61"/>
      <c r="C307" s="15"/>
      <c r="D307" s="5"/>
      <c r="E307" s="6" t="s">
        <v>60</v>
      </c>
      <c r="F307" s="7"/>
      <c r="G307" s="4" t="s">
        <v>124</v>
      </c>
      <c r="H307" s="34" t="s">
        <v>356</v>
      </c>
      <c r="I307" s="161"/>
      <c r="J307" s="162"/>
      <c r="K307" s="161"/>
      <c r="L307" s="162"/>
      <c r="M307" s="92"/>
      <c r="N307" s="8">
        <f t="shared" si="69"/>
        <v>0</v>
      </c>
    </row>
    <row r="308" spans="1:14" s="8" customFormat="1">
      <c r="A308" s="13"/>
      <c r="B308" s="61"/>
      <c r="C308" s="21"/>
      <c r="D308" s="57" t="s">
        <v>239</v>
      </c>
      <c r="E308" s="56"/>
      <c r="F308" s="46"/>
      <c r="G308" s="47" t="s">
        <v>238</v>
      </c>
      <c r="H308" s="77"/>
      <c r="I308" s="167"/>
      <c r="J308" s="168"/>
      <c r="K308" s="167"/>
      <c r="L308" s="168"/>
      <c r="M308" s="64"/>
    </row>
    <row r="309" spans="1:14" s="8" customFormat="1">
      <c r="A309" s="13"/>
      <c r="B309" s="61"/>
      <c r="C309" s="15"/>
      <c r="D309" s="57"/>
      <c r="E309" s="56" t="s">
        <v>3</v>
      </c>
      <c r="F309" s="46"/>
      <c r="G309" s="47" t="s">
        <v>371</v>
      </c>
      <c r="H309" s="34" t="s">
        <v>356</v>
      </c>
      <c r="I309" s="161"/>
      <c r="J309" s="162"/>
      <c r="K309" s="161"/>
      <c r="L309" s="162"/>
      <c r="M309" s="92"/>
      <c r="N309" s="8">
        <f t="shared" ref="N309:N312" si="70">+IF(AND(H309="☆",I309="×"),1,0)</f>
        <v>0</v>
      </c>
    </row>
    <row r="310" spans="1:14" s="8" customFormat="1">
      <c r="A310" s="13"/>
      <c r="B310" s="61"/>
      <c r="C310" s="15"/>
      <c r="D310" s="76"/>
      <c r="E310" s="6" t="s">
        <v>62</v>
      </c>
      <c r="F310" s="49"/>
      <c r="G310" s="50" t="s">
        <v>318</v>
      </c>
      <c r="H310" s="34" t="s">
        <v>356</v>
      </c>
      <c r="I310" s="161"/>
      <c r="J310" s="162"/>
      <c r="K310" s="161"/>
      <c r="L310" s="162"/>
      <c r="M310" s="93"/>
      <c r="N310" s="8">
        <f t="shared" si="70"/>
        <v>0</v>
      </c>
    </row>
    <row r="311" spans="1:14" s="8" customFormat="1">
      <c r="A311" s="13"/>
      <c r="B311" s="61"/>
      <c r="C311" s="15"/>
      <c r="D311" s="76"/>
      <c r="E311" s="6" t="s">
        <v>69</v>
      </c>
      <c r="F311" s="49"/>
      <c r="G311" s="50" t="s">
        <v>319</v>
      </c>
      <c r="H311" s="34" t="s">
        <v>356</v>
      </c>
      <c r="I311" s="161"/>
      <c r="J311" s="162"/>
      <c r="K311" s="161"/>
      <c r="L311" s="162"/>
      <c r="M311" s="93"/>
      <c r="N311" s="8">
        <f t="shared" si="70"/>
        <v>0</v>
      </c>
    </row>
    <row r="312" spans="1:14" s="8" customFormat="1">
      <c r="A312" s="13"/>
      <c r="B312" s="61"/>
      <c r="C312" s="15"/>
      <c r="D312" s="76"/>
      <c r="E312" s="6" t="s">
        <v>60</v>
      </c>
      <c r="F312" s="49"/>
      <c r="G312" s="50" t="s">
        <v>412</v>
      </c>
      <c r="H312" s="34" t="s">
        <v>356</v>
      </c>
      <c r="I312" s="161"/>
      <c r="J312" s="162"/>
      <c r="K312" s="161"/>
      <c r="L312" s="162"/>
      <c r="M312" s="93"/>
      <c r="N312" s="8">
        <f t="shared" si="70"/>
        <v>0</v>
      </c>
    </row>
    <row r="313" spans="1:14" s="8" customFormat="1">
      <c r="A313" s="13"/>
      <c r="B313" s="61"/>
      <c r="C313" s="15"/>
      <c r="D313" s="78" t="s">
        <v>231</v>
      </c>
      <c r="E313" s="27"/>
      <c r="F313" s="28"/>
      <c r="G313" s="29" t="s">
        <v>41</v>
      </c>
      <c r="H313" s="34" t="s">
        <v>356</v>
      </c>
      <c r="I313" s="161"/>
      <c r="J313" s="162"/>
      <c r="K313" s="161"/>
      <c r="L313" s="162"/>
      <c r="M313" s="93"/>
      <c r="N313" s="8">
        <f t="shared" ref="N313:N314" si="71">+IF(AND(H313="☆",I313="×"),1,0)</f>
        <v>0</v>
      </c>
    </row>
    <row r="314" spans="1:14" s="8" customFormat="1">
      <c r="A314" s="13"/>
      <c r="B314" s="61"/>
      <c r="C314" s="15"/>
      <c r="D314" s="5"/>
      <c r="E314" s="6" t="s">
        <v>261</v>
      </c>
      <c r="F314" s="7"/>
      <c r="G314" s="4" t="s">
        <v>42</v>
      </c>
      <c r="H314" s="34" t="s">
        <v>273</v>
      </c>
      <c r="I314" s="161"/>
      <c r="J314" s="162"/>
      <c r="K314" s="161"/>
      <c r="L314" s="162"/>
      <c r="M314" s="92"/>
      <c r="N314" s="8">
        <f t="shared" si="71"/>
        <v>0</v>
      </c>
    </row>
    <row r="315" spans="1:14" s="8" customFormat="1">
      <c r="A315" s="13"/>
      <c r="B315" s="61"/>
      <c r="C315" s="15"/>
      <c r="D315" s="5"/>
      <c r="E315" s="6" t="s">
        <v>262</v>
      </c>
      <c r="F315" s="7"/>
      <c r="G315" s="4" t="s">
        <v>151</v>
      </c>
      <c r="H315" s="34"/>
      <c r="I315" s="167"/>
      <c r="J315" s="168"/>
      <c r="K315" s="167"/>
      <c r="L315" s="168"/>
      <c r="M315" s="64"/>
    </row>
    <row r="316" spans="1:14" s="8" customFormat="1" ht="21">
      <c r="A316" s="13"/>
      <c r="B316" s="61"/>
      <c r="C316" s="15"/>
      <c r="D316" s="5"/>
      <c r="E316" s="6"/>
      <c r="F316" s="152" t="s">
        <v>415</v>
      </c>
      <c r="G316" s="4" t="s">
        <v>150</v>
      </c>
      <c r="H316" s="34" t="s">
        <v>273</v>
      </c>
      <c r="I316" s="161"/>
      <c r="J316" s="162"/>
      <c r="K316" s="161"/>
      <c r="L316" s="162"/>
      <c r="M316" s="92"/>
      <c r="N316" s="8">
        <f t="shared" ref="N316:N322" si="72">+IF(AND(H316="☆",I316="×"),1,0)</f>
        <v>0</v>
      </c>
    </row>
    <row r="317" spans="1:14" s="8" customFormat="1">
      <c r="A317" s="13"/>
      <c r="B317" s="61"/>
      <c r="C317" s="15"/>
      <c r="D317" s="5"/>
      <c r="E317" s="6"/>
      <c r="F317" s="153" t="str">
        <f>+CHAR(CODE(F316)+1)</f>
        <v>ｲ</v>
      </c>
      <c r="G317" s="4" t="s">
        <v>152</v>
      </c>
      <c r="H317" s="34" t="s">
        <v>273</v>
      </c>
      <c r="I317" s="161"/>
      <c r="J317" s="162"/>
      <c r="K317" s="161"/>
      <c r="L317" s="162"/>
      <c r="M317" s="92"/>
      <c r="N317" s="8">
        <f t="shared" si="72"/>
        <v>0</v>
      </c>
    </row>
    <row r="318" spans="1:14" s="8" customFormat="1">
      <c r="A318" s="13"/>
      <c r="B318" s="61"/>
      <c r="C318" s="15"/>
      <c r="D318" s="5"/>
      <c r="E318" s="6" t="s">
        <v>263</v>
      </c>
      <c r="F318" s="7"/>
      <c r="G318" s="4" t="s">
        <v>331</v>
      </c>
      <c r="H318" s="34" t="s">
        <v>356</v>
      </c>
      <c r="I318" s="161"/>
      <c r="J318" s="162"/>
      <c r="K318" s="161"/>
      <c r="L318" s="162"/>
      <c r="M318" s="92"/>
      <c r="N318" s="8">
        <f t="shared" si="72"/>
        <v>0</v>
      </c>
    </row>
    <row r="319" spans="1:14" s="8" customFormat="1">
      <c r="A319" s="13"/>
      <c r="B319" s="61"/>
      <c r="C319" s="15"/>
      <c r="D319" s="5"/>
      <c r="E319" s="6" t="s">
        <v>259</v>
      </c>
      <c r="F319" s="7"/>
      <c r="G319" s="4" t="s">
        <v>43</v>
      </c>
      <c r="H319" s="34" t="s">
        <v>273</v>
      </c>
      <c r="I319" s="161"/>
      <c r="J319" s="162"/>
      <c r="K319" s="161"/>
      <c r="L319" s="162"/>
      <c r="M319" s="92"/>
      <c r="N319" s="8">
        <f t="shared" si="72"/>
        <v>0</v>
      </c>
    </row>
    <row r="320" spans="1:14" s="8" customFormat="1">
      <c r="A320" s="13"/>
      <c r="B320" s="61"/>
      <c r="C320" s="15"/>
      <c r="D320" s="23"/>
      <c r="E320" s="6" t="s">
        <v>155</v>
      </c>
      <c r="F320" s="7"/>
      <c r="G320" s="3" t="s">
        <v>377</v>
      </c>
      <c r="H320" s="36" t="s">
        <v>273</v>
      </c>
      <c r="I320" s="161"/>
      <c r="J320" s="162"/>
      <c r="K320" s="161"/>
      <c r="L320" s="162"/>
      <c r="M320" s="95"/>
      <c r="N320" s="8">
        <f t="shared" si="72"/>
        <v>0</v>
      </c>
    </row>
    <row r="321" spans="1:14" s="8" customFormat="1">
      <c r="A321" s="13"/>
      <c r="B321" s="61"/>
      <c r="C321" s="60"/>
      <c r="D321" s="55"/>
      <c r="E321" s="54" t="s">
        <v>264</v>
      </c>
      <c r="F321" s="52"/>
      <c r="G321" s="53" t="s">
        <v>329</v>
      </c>
      <c r="H321" s="36" t="s">
        <v>273</v>
      </c>
      <c r="I321" s="161"/>
      <c r="J321" s="162"/>
      <c r="K321" s="161"/>
      <c r="L321" s="162"/>
      <c r="M321" s="95"/>
      <c r="N321" s="8">
        <f t="shared" si="72"/>
        <v>0</v>
      </c>
    </row>
    <row r="322" spans="1:14" s="8" customFormat="1" ht="14.25" thickBot="1">
      <c r="A322" s="13"/>
      <c r="B322" s="69"/>
      <c r="C322" s="83"/>
      <c r="D322" s="84"/>
      <c r="E322" s="85" t="s">
        <v>265</v>
      </c>
      <c r="F322" s="86"/>
      <c r="G322" s="87" t="s">
        <v>330</v>
      </c>
      <c r="H322" s="70" t="s">
        <v>276</v>
      </c>
      <c r="I322" s="163"/>
      <c r="J322" s="164"/>
      <c r="K322" s="163"/>
      <c r="L322" s="164"/>
      <c r="M322" s="99"/>
      <c r="N322" s="8">
        <f t="shared" si="72"/>
        <v>0</v>
      </c>
    </row>
    <row r="323" spans="1:14" s="8" customFormat="1" ht="14.25" thickBot="1">
      <c r="A323" s="13"/>
      <c r="B323" s="13"/>
      <c r="C323" s="13"/>
      <c r="D323" s="30"/>
      <c r="E323" s="31"/>
      <c r="F323" s="31"/>
      <c r="G323" s="45"/>
      <c r="H323" s="43"/>
      <c r="I323" s="43"/>
      <c r="J323" s="43"/>
      <c r="K323" s="44"/>
      <c r="L323" s="44"/>
      <c r="M323" s="13"/>
    </row>
    <row r="324" spans="1:14" s="8" customFormat="1">
      <c r="G324" s="32"/>
      <c r="H324" s="114" t="s">
        <v>359</v>
      </c>
      <c r="I324" s="165" t="s">
        <v>345</v>
      </c>
      <c r="J324" s="166"/>
      <c r="K324" s="165" t="s">
        <v>346</v>
      </c>
      <c r="L324" s="166"/>
    </row>
    <row r="325" spans="1:14" s="8" customFormat="1">
      <c r="H325" s="113">
        <f>+COUNTIF(H$9:H$322,"☆")</f>
        <v>186</v>
      </c>
      <c r="I325" s="107" t="s">
        <v>349</v>
      </c>
      <c r="J325" s="108">
        <f>+COUNTIF(I$9:I$322,"〇")</f>
        <v>0</v>
      </c>
      <c r="K325" s="107" t="s">
        <v>349</v>
      </c>
      <c r="L325" s="108">
        <f>+COUNTIF(K$9:K$322,"〇")</f>
        <v>0</v>
      </c>
    </row>
    <row r="326" spans="1:14" s="8" customFormat="1">
      <c r="G326" s="32"/>
      <c r="H326" s="105" t="s">
        <v>348</v>
      </c>
      <c r="I326" s="115" t="s">
        <v>350</v>
      </c>
      <c r="J326" s="116">
        <f>+COUNTIF(I$9:I$322,"△")</f>
        <v>0</v>
      </c>
      <c r="K326" s="115" t="s">
        <v>350</v>
      </c>
      <c r="L326" s="116">
        <f>+COUNTIF(K$9:K$322,"△")</f>
        <v>0</v>
      </c>
    </row>
    <row r="327" spans="1:14" s="8" customFormat="1" ht="14.25" thickBot="1">
      <c r="G327" s="32"/>
      <c r="H327" s="106">
        <f>+SUM(N9:N322)</f>
        <v>0</v>
      </c>
      <c r="I327" s="117" t="s">
        <v>351</v>
      </c>
      <c r="J327" s="118">
        <f>+COUNTIF(I$9:I$322,"×")</f>
        <v>0</v>
      </c>
      <c r="K327" s="117" t="s">
        <v>351</v>
      </c>
      <c r="L327" s="118">
        <f>+COUNTIF(K$9:K$322,"×")</f>
        <v>0</v>
      </c>
    </row>
    <row r="328" spans="1:14" s="8" customFormat="1" ht="14.25" thickBot="1">
      <c r="G328" s="32"/>
      <c r="H328" s="120" t="s">
        <v>360</v>
      </c>
      <c r="I328" s="111" t="s">
        <v>352</v>
      </c>
      <c r="J328" s="112">
        <f>+J329-J325-J326-J327</f>
        <v>256</v>
      </c>
      <c r="K328" s="111" t="s">
        <v>352</v>
      </c>
      <c r="L328" s="112">
        <f>+L329-L325-L326-L327</f>
        <v>256</v>
      </c>
    </row>
    <row r="329" spans="1:14" s="8" customFormat="1" ht="15" thickTop="1" thickBot="1">
      <c r="G329" s="32"/>
      <c r="H329" s="119">
        <f>+COUNTIF(H9:H322,"－")</f>
        <v>70</v>
      </c>
      <c r="I329" s="109" t="s">
        <v>353</v>
      </c>
      <c r="J329" s="110">
        <v>256</v>
      </c>
      <c r="K329" s="109" t="s">
        <v>353</v>
      </c>
      <c r="L329" s="110">
        <v>256</v>
      </c>
    </row>
    <row r="330" spans="1:14" s="8" customFormat="1">
      <c r="G330" s="32"/>
    </row>
    <row r="331" spans="1:14" s="8" customFormat="1">
      <c r="G331" s="32"/>
    </row>
    <row r="332" spans="1:14" s="8" customFormat="1">
      <c r="G332" s="32"/>
    </row>
    <row r="333" spans="1:14" s="8" customFormat="1">
      <c r="G333" s="32"/>
    </row>
    <row r="334" spans="1:14" s="8" customFormat="1">
      <c r="G334" s="32"/>
    </row>
    <row r="335" spans="1:14" s="8" customFormat="1">
      <c r="G335" s="32"/>
    </row>
    <row r="336" spans="1:14" s="8" customFormat="1">
      <c r="G336" s="32"/>
    </row>
    <row r="337" spans="7:7" s="8" customFormat="1">
      <c r="G337" s="32"/>
    </row>
    <row r="338" spans="7:7" s="8" customFormat="1">
      <c r="G338" s="32"/>
    </row>
    <row r="339" spans="7:7" s="8" customFormat="1">
      <c r="G339" s="32"/>
    </row>
    <row r="340" spans="7:7" s="8" customFormat="1">
      <c r="G340" s="32"/>
    </row>
    <row r="341" spans="7:7" s="8" customFormat="1">
      <c r="G341" s="32"/>
    </row>
    <row r="342" spans="7:7" s="8" customFormat="1">
      <c r="G342" s="32"/>
    </row>
    <row r="343" spans="7:7" s="8" customFormat="1">
      <c r="G343" s="32"/>
    </row>
    <row r="344" spans="7:7" s="8" customFormat="1">
      <c r="G344" s="32"/>
    </row>
    <row r="345" spans="7:7" s="8" customFormat="1">
      <c r="G345" s="32"/>
    </row>
    <row r="346" spans="7:7" s="8" customFormat="1">
      <c r="G346" s="32"/>
    </row>
    <row r="347" spans="7:7" s="8" customFormat="1">
      <c r="G347" s="32"/>
    </row>
    <row r="348" spans="7:7" s="8" customFormat="1">
      <c r="G348" s="32"/>
    </row>
    <row r="349" spans="7:7" s="8" customFormat="1">
      <c r="G349" s="32"/>
    </row>
    <row r="350" spans="7:7" s="8" customFormat="1">
      <c r="G350" s="32"/>
    </row>
    <row r="351" spans="7:7" s="8" customFormat="1">
      <c r="G351" s="32"/>
    </row>
    <row r="352" spans="7:7" s="8" customFormat="1">
      <c r="G352" s="32"/>
    </row>
    <row r="353" spans="7:7" s="8" customFormat="1">
      <c r="G353" s="32"/>
    </row>
    <row r="354" spans="7:7" s="8" customFormat="1">
      <c r="G354" s="32"/>
    </row>
    <row r="355" spans="7:7" s="8" customFormat="1">
      <c r="G355" s="32"/>
    </row>
    <row r="356" spans="7:7" s="8" customFormat="1">
      <c r="G356" s="32"/>
    </row>
    <row r="357" spans="7:7" s="8" customFormat="1">
      <c r="G357" s="32"/>
    </row>
    <row r="358" spans="7:7" s="8" customFormat="1">
      <c r="G358" s="32"/>
    </row>
    <row r="359" spans="7:7" s="8" customFormat="1">
      <c r="G359" s="32"/>
    </row>
    <row r="360" spans="7:7" s="8" customFormat="1">
      <c r="G360" s="32"/>
    </row>
    <row r="361" spans="7:7" s="8" customFormat="1">
      <c r="G361" s="32"/>
    </row>
    <row r="362" spans="7:7" s="8" customFormat="1">
      <c r="G362" s="32"/>
    </row>
    <row r="363" spans="7:7" s="8" customFormat="1">
      <c r="G363" s="32"/>
    </row>
    <row r="364" spans="7:7" s="8" customFormat="1">
      <c r="G364" s="32"/>
    </row>
    <row r="365" spans="7:7" s="8" customFormat="1">
      <c r="G365" s="32"/>
    </row>
    <row r="366" spans="7:7" s="8" customFormat="1">
      <c r="G366" s="32"/>
    </row>
    <row r="367" spans="7:7" s="8" customFormat="1">
      <c r="G367" s="32"/>
    </row>
    <row r="368" spans="7:7" s="8" customFormat="1">
      <c r="G368" s="32"/>
    </row>
    <row r="369" spans="7:7" s="8" customFormat="1">
      <c r="G369" s="32"/>
    </row>
    <row r="370" spans="7:7" s="8" customFormat="1">
      <c r="G370" s="32"/>
    </row>
    <row r="371" spans="7:7" s="8" customFormat="1">
      <c r="G371" s="32"/>
    </row>
    <row r="372" spans="7:7" s="8" customFormat="1">
      <c r="G372" s="32"/>
    </row>
    <row r="373" spans="7:7" s="8" customFormat="1">
      <c r="G373" s="32"/>
    </row>
    <row r="374" spans="7:7" s="8" customFormat="1">
      <c r="G374" s="32"/>
    </row>
    <row r="375" spans="7:7" s="8" customFormat="1">
      <c r="G375" s="32"/>
    </row>
    <row r="376" spans="7:7" s="8" customFormat="1">
      <c r="G376" s="32"/>
    </row>
    <row r="377" spans="7:7" s="8" customFormat="1">
      <c r="G377" s="32"/>
    </row>
    <row r="378" spans="7:7" s="8" customFormat="1">
      <c r="G378" s="32"/>
    </row>
    <row r="379" spans="7:7" s="8" customFormat="1">
      <c r="G379" s="32"/>
    </row>
    <row r="380" spans="7:7" s="8" customFormat="1">
      <c r="G380" s="32"/>
    </row>
    <row r="381" spans="7:7" s="8" customFormat="1">
      <c r="G381" s="32"/>
    </row>
    <row r="382" spans="7:7" s="8" customFormat="1">
      <c r="G382" s="32"/>
    </row>
    <row r="383" spans="7:7" s="8" customFormat="1">
      <c r="G383" s="32"/>
    </row>
    <row r="384" spans="7:7" s="8" customFormat="1">
      <c r="G384" s="32"/>
    </row>
    <row r="385" spans="7:7" s="8" customFormat="1">
      <c r="G385" s="32"/>
    </row>
    <row r="386" spans="7:7" s="8" customFormat="1">
      <c r="G386" s="32"/>
    </row>
    <row r="387" spans="7:7" s="8" customFormat="1">
      <c r="G387" s="32"/>
    </row>
    <row r="388" spans="7:7" s="8" customFormat="1">
      <c r="G388" s="32"/>
    </row>
    <row r="389" spans="7:7" s="8" customFormat="1">
      <c r="G389" s="32"/>
    </row>
    <row r="390" spans="7:7" s="8" customFormat="1">
      <c r="G390" s="32"/>
    </row>
    <row r="391" spans="7:7" s="8" customFormat="1">
      <c r="G391" s="32"/>
    </row>
    <row r="392" spans="7:7" s="8" customFormat="1">
      <c r="G392" s="32"/>
    </row>
    <row r="393" spans="7:7" s="8" customFormat="1">
      <c r="G393" s="32"/>
    </row>
    <row r="394" spans="7:7" s="8" customFormat="1">
      <c r="G394" s="32"/>
    </row>
    <row r="395" spans="7:7" s="8" customFormat="1">
      <c r="G395" s="32"/>
    </row>
    <row r="396" spans="7:7" s="8" customFormat="1">
      <c r="G396" s="32"/>
    </row>
    <row r="397" spans="7:7" s="8" customFormat="1">
      <c r="G397" s="32"/>
    </row>
    <row r="398" spans="7:7" s="8" customFormat="1">
      <c r="G398" s="32"/>
    </row>
    <row r="399" spans="7:7" s="8" customFormat="1">
      <c r="G399" s="32"/>
    </row>
    <row r="400" spans="7:7" s="8" customFormat="1">
      <c r="G400" s="32"/>
    </row>
    <row r="401" spans="7:7" s="8" customFormat="1">
      <c r="G401" s="32"/>
    </row>
    <row r="402" spans="7:7" s="8" customFormat="1">
      <c r="G402" s="32"/>
    </row>
    <row r="403" spans="7:7" s="8" customFormat="1">
      <c r="G403" s="32"/>
    </row>
    <row r="404" spans="7:7" s="8" customFormat="1">
      <c r="G404" s="32"/>
    </row>
    <row r="405" spans="7:7" s="8" customFormat="1">
      <c r="G405" s="32"/>
    </row>
    <row r="406" spans="7:7" s="8" customFormat="1">
      <c r="G406" s="32"/>
    </row>
    <row r="407" spans="7:7" s="8" customFormat="1">
      <c r="G407" s="32"/>
    </row>
    <row r="408" spans="7:7" s="8" customFormat="1">
      <c r="G408" s="32"/>
    </row>
    <row r="409" spans="7:7" s="8" customFormat="1">
      <c r="G409" s="32"/>
    </row>
    <row r="410" spans="7:7" s="8" customFormat="1">
      <c r="G410" s="32"/>
    </row>
    <row r="411" spans="7:7" s="8" customFormat="1">
      <c r="G411" s="32"/>
    </row>
    <row r="412" spans="7:7" s="8" customFormat="1">
      <c r="G412" s="32"/>
    </row>
    <row r="413" spans="7:7" s="8" customFormat="1">
      <c r="G413" s="32"/>
    </row>
    <row r="414" spans="7:7" s="8" customFormat="1">
      <c r="G414" s="32"/>
    </row>
    <row r="415" spans="7:7" s="8" customFormat="1">
      <c r="G415" s="32"/>
    </row>
    <row r="416" spans="7:7" s="8" customFormat="1">
      <c r="G416" s="32"/>
    </row>
    <row r="417" spans="7:7" s="8" customFormat="1">
      <c r="G417" s="32"/>
    </row>
    <row r="418" spans="7:7" s="8" customFormat="1">
      <c r="G418" s="32"/>
    </row>
    <row r="419" spans="7:7" s="8" customFormat="1">
      <c r="G419" s="32"/>
    </row>
    <row r="420" spans="7:7" s="8" customFormat="1">
      <c r="G420" s="32"/>
    </row>
    <row r="421" spans="7:7" s="8" customFormat="1">
      <c r="G421" s="32"/>
    </row>
    <row r="422" spans="7:7" s="8" customFormat="1">
      <c r="G422" s="32"/>
    </row>
    <row r="423" spans="7:7" s="8" customFormat="1">
      <c r="G423" s="32"/>
    </row>
    <row r="424" spans="7:7" s="8" customFormat="1">
      <c r="G424" s="32"/>
    </row>
    <row r="425" spans="7:7" s="8" customFormat="1">
      <c r="G425" s="32"/>
    </row>
    <row r="426" spans="7:7" s="8" customFormat="1">
      <c r="G426" s="32"/>
    </row>
    <row r="427" spans="7:7" s="8" customFormat="1">
      <c r="G427" s="32"/>
    </row>
    <row r="428" spans="7:7" s="8" customFormat="1">
      <c r="G428" s="32"/>
    </row>
    <row r="429" spans="7:7" s="8" customFormat="1">
      <c r="G429" s="32"/>
    </row>
    <row r="430" spans="7:7" s="8" customFormat="1">
      <c r="G430" s="32"/>
    </row>
    <row r="431" spans="7:7" s="8" customFormat="1">
      <c r="G431" s="32"/>
    </row>
    <row r="432" spans="7:7" s="8" customFormat="1">
      <c r="G432" s="32"/>
    </row>
    <row r="433" spans="7:7" s="8" customFormat="1">
      <c r="G433" s="32"/>
    </row>
    <row r="434" spans="7:7" s="8" customFormat="1">
      <c r="G434" s="32"/>
    </row>
    <row r="435" spans="7:7" s="8" customFormat="1">
      <c r="G435" s="32"/>
    </row>
    <row r="436" spans="7:7" s="8" customFormat="1">
      <c r="G436" s="32"/>
    </row>
    <row r="437" spans="7:7" s="8" customFormat="1">
      <c r="G437" s="32"/>
    </row>
    <row r="438" spans="7:7" s="8" customFormat="1">
      <c r="G438" s="32"/>
    </row>
    <row r="439" spans="7:7" s="8" customFormat="1">
      <c r="G439" s="32"/>
    </row>
    <row r="440" spans="7:7" s="8" customFormat="1">
      <c r="G440" s="32"/>
    </row>
    <row r="441" spans="7:7" s="8" customFormat="1">
      <c r="G441" s="32"/>
    </row>
    <row r="442" spans="7:7" s="8" customFormat="1">
      <c r="G442" s="32"/>
    </row>
    <row r="443" spans="7:7" s="8" customFormat="1">
      <c r="G443" s="32"/>
    </row>
    <row r="444" spans="7:7" s="8" customFormat="1">
      <c r="G444" s="32"/>
    </row>
    <row r="445" spans="7:7" s="8" customFormat="1">
      <c r="G445" s="32"/>
    </row>
    <row r="446" spans="7:7" s="8" customFormat="1">
      <c r="G446" s="32"/>
    </row>
    <row r="447" spans="7:7" s="8" customFormat="1">
      <c r="G447" s="32"/>
    </row>
    <row r="448" spans="7:7" s="8" customFormat="1">
      <c r="G448" s="32"/>
    </row>
    <row r="449" spans="7:7" s="8" customFormat="1">
      <c r="G449" s="32"/>
    </row>
    <row r="450" spans="7:7" s="8" customFormat="1">
      <c r="G450" s="32"/>
    </row>
    <row r="451" spans="7:7" s="8" customFormat="1">
      <c r="G451" s="32"/>
    </row>
    <row r="452" spans="7:7" s="8" customFormat="1">
      <c r="G452" s="32"/>
    </row>
    <row r="453" spans="7:7" s="8" customFormat="1">
      <c r="G453" s="32"/>
    </row>
    <row r="454" spans="7:7" s="8" customFormat="1">
      <c r="G454" s="32"/>
    </row>
    <row r="455" spans="7:7" s="8" customFormat="1">
      <c r="G455" s="32"/>
    </row>
    <row r="456" spans="7:7" s="8" customFormat="1">
      <c r="G456" s="32"/>
    </row>
    <row r="457" spans="7:7" s="8" customFormat="1">
      <c r="G457" s="32"/>
    </row>
    <row r="458" spans="7:7" s="8" customFormat="1">
      <c r="G458" s="32"/>
    </row>
    <row r="459" spans="7:7" s="8" customFormat="1">
      <c r="G459" s="32"/>
    </row>
    <row r="460" spans="7:7" s="8" customFormat="1">
      <c r="G460" s="32"/>
    </row>
    <row r="461" spans="7:7" s="8" customFormat="1">
      <c r="G461" s="32"/>
    </row>
    <row r="462" spans="7:7" s="8" customFormat="1">
      <c r="G462" s="32"/>
    </row>
    <row r="463" spans="7:7" s="8" customFormat="1">
      <c r="G463" s="32"/>
    </row>
    <row r="464" spans="7:7" s="8" customFormat="1">
      <c r="G464" s="32"/>
    </row>
    <row r="465" spans="7:7" s="8" customFormat="1">
      <c r="G465" s="32"/>
    </row>
    <row r="466" spans="7:7" s="8" customFormat="1">
      <c r="G466" s="32"/>
    </row>
    <row r="467" spans="7:7" s="8" customFormat="1">
      <c r="G467" s="32"/>
    </row>
    <row r="468" spans="7:7" s="8" customFormat="1">
      <c r="G468" s="32"/>
    </row>
    <row r="469" spans="7:7" s="8" customFormat="1">
      <c r="G469" s="32"/>
    </row>
    <row r="470" spans="7:7" s="8" customFormat="1">
      <c r="G470" s="32"/>
    </row>
    <row r="471" spans="7:7" s="8" customFormat="1">
      <c r="G471" s="32"/>
    </row>
    <row r="472" spans="7:7" s="8" customFormat="1">
      <c r="G472" s="32"/>
    </row>
    <row r="473" spans="7:7" s="8" customFormat="1">
      <c r="G473" s="32"/>
    </row>
    <row r="474" spans="7:7" s="8" customFormat="1">
      <c r="G474" s="32"/>
    </row>
    <row r="475" spans="7:7" s="8" customFormat="1">
      <c r="G475" s="32"/>
    </row>
    <row r="476" spans="7:7" s="8" customFormat="1">
      <c r="G476" s="32"/>
    </row>
    <row r="477" spans="7:7" s="8" customFormat="1">
      <c r="G477" s="32"/>
    </row>
    <row r="478" spans="7:7" s="8" customFormat="1">
      <c r="G478" s="32"/>
    </row>
    <row r="479" spans="7:7" s="8" customFormat="1">
      <c r="G479" s="32"/>
    </row>
    <row r="480" spans="7:7" s="8" customFormat="1">
      <c r="G480" s="32"/>
    </row>
    <row r="481" spans="7:7" s="8" customFormat="1">
      <c r="G481" s="32"/>
    </row>
    <row r="482" spans="7:7" s="8" customFormat="1">
      <c r="G482" s="32"/>
    </row>
    <row r="483" spans="7:7" s="8" customFormat="1">
      <c r="G483" s="32"/>
    </row>
    <row r="484" spans="7:7" s="8" customFormat="1">
      <c r="G484" s="32"/>
    </row>
    <row r="485" spans="7:7" s="8" customFormat="1">
      <c r="G485" s="32"/>
    </row>
    <row r="486" spans="7:7" s="8" customFormat="1">
      <c r="G486" s="32"/>
    </row>
    <row r="487" spans="7:7" s="8" customFormat="1">
      <c r="G487" s="32"/>
    </row>
    <row r="488" spans="7:7" s="8" customFormat="1">
      <c r="G488" s="32"/>
    </row>
    <row r="489" spans="7:7" s="8" customFormat="1">
      <c r="G489" s="32"/>
    </row>
    <row r="490" spans="7:7" s="8" customFormat="1">
      <c r="G490" s="32"/>
    </row>
    <row r="491" spans="7:7" s="8" customFormat="1">
      <c r="G491" s="32"/>
    </row>
    <row r="492" spans="7:7" s="8" customFormat="1">
      <c r="G492" s="32"/>
    </row>
    <row r="493" spans="7:7" s="8" customFormat="1">
      <c r="G493" s="32"/>
    </row>
    <row r="494" spans="7:7" s="8" customFormat="1">
      <c r="G494" s="32"/>
    </row>
    <row r="495" spans="7:7" s="8" customFormat="1">
      <c r="G495" s="32"/>
    </row>
    <row r="496" spans="7:7" s="8" customFormat="1">
      <c r="G496" s="32"/>
    </row>
    <row r="497" spans="7:7" s="8" customFormat="1">
      <c r="G497" s="32"/>
    </row>
    <row r="498" spans="7:7" s="8" customFormat="1">
      <c r="G498" s="32"/>
    </row>
    <row r="499" spans="7:7" s="8" customFormat="1">
      <c r="G499" s="32"/>
    </row>
    <row r="500" spans="7:7" s="8" customFormat="1">
      <c r="G500" s="32"/>
    </row>
    <row r="501" spans="7:7" s="8" customFormat="1">
      <c r="G501" s="32"/>
    </row>
    <row r="502" spans="7:7" s="8" customFormat="1">
      <c r="G502" s="32"/>
    </row>
    <row r="503" spans="7:7" s="8" customFormat="1">
      <c r="G503" s="32"/>
    </row>
    <row r="504" spans="7:7" s="8" customFormat="1">
      <c r="G504" s="32"/>
    </row>
    <row r="505" spans="7:7" s="8" customFormat="1">
      <c r="G505" s="32"/>
    </row>
    <row r="506" spans="7:7" s="8" customFormat="1">
      <c r="G506" s="32"/>
    </row>
    <row r="507" spans="7:7" s="8" customFormat="1">
      <c r="G507" s="32"/>
    </row>
    <row r="508" spans="7:7" s="8" customFormat="1">
      <c r="G508" s="32"/>
    </row>
    <row r="509" spans="7:7" s="8" customFormat="1">
      <c r="G509" s="32"/>
    </row>
    <row r="510" spans="7:7" s="8" customFormat="1">
      <c r="G510" s="32"/>
    </row>
    <row r="511" spans="7:7" s="8" customFormat="1">
      <c r="G511" s="32"/>
    </row>
    <row r="512" spans="7:7" s="8" customFormat="1">
      <c r="G512" s="32"/>
    </row>
    <row r="513" spans="7:7" s="8" customFormat="1">
      <c r="G513" s="32"/>
    </row>
    <row r="514" spans="7:7" s="8" customFormat="1">
      <c r="G514" s="32"/>
    </row>
    <row r="515" spans="7:7" s="8" customFormat="1">
      <c r="G515" s="32"/>
    </row>
    <row r="516" spans="7:7" s="8" customFormat="1">
      <c r="G516" s="32"/>
    </row>
    <row r="517" spans="7:7" s="8" customFormat="1">
      <c r="G517" s="32"/>
    </row>
    <row r="518" spans="7:7" s="8" customFormat="1">
      <c r="G518" s="32"/>
    </row>
    <row r="519" spans="7:7" s="8" customFormat="1">
      <c r="G519" s="32"/>
    </row>
    <row r="520" spans="7:7" s="8" customFormat="1">
      <c r="G520" s="32"/>
    </row>
    <row r="521" spans="7:7" s="8" customFormat="1">
      <c r="G521" s="32"/>
    </row>
    <row r="522" spans="7:7" s="8" customFormat="1">
      <c r="G522" s="32"/>
    </row>
    <row r="523" spans="7:7" s="8" customFormat="1">
      <c r="G523" s="32"/>
    </row>
    <row r="524" spans="7:7" s="8" customFormat="1">
      <c r="G524" s="32"/>
    </row>
    <row r="525" spans="7:7" s="8" customFormat="1">
      <c r="G525" s="32"/>
    </row>
    <row r="526" spans="7:7" s="8" customFormat="1">
      <c r="G526" s="32"/>
    </row>
    <row r="527" spans="7:7" s="8" customFormat="1">
      <c r="G527" s="32"/>
    </row>
    <row r="528" spans="7:7" s="8" customFormat="1">
      <c r="G528" s="32"/>
    </row>
    <row r="529" spans="7:7" s="8" customFormat="1">
      <c r="G529" s="32"/>
    </row>
    <row r="530" spans="7:7" s="8" customFormat="1">
      <c r="G530" s="32"/>
    </row>
    <row r="531" spans="7:7" s="8" customFormat="1">
      <c r="G531" s="32"/>
    </row>
    <row r="532" spans="7:7" s="8" customFormat="1">
      <c r="G532" s="32"/>
    </row>
    <row r="533" spans="7:7" s="8" customFormat="1">
      <c r="G533" s="32"/>
    </row>
    <row r="534" spans="7:7" s="8" customFormat="1">
      <c r="G534" s="32"/>
    </row>
    <row r="535" spans="7:7" s="8" customFormat="1">
      <c r="G535" s="32"/>
    </row>
    <row r="536" spans="7:7" s="8" customFormat="1">
      <c r="G536" s="32"/>
    </row>
    <row r="537" spans="7:7" s="8" customFormat="1">
      <c r="G537" s="32"/>
    </row>
    <row r="538" spans="7:7" s="8" customFormat="1">
      <c r="G538" s="32"/>
    </row>
    <row r="539" spans="7:7" s="8" customFormat="1">
      <c r="G539" s="32"/>
    </row>
    <row r="540" spans="7:7" s="8" customFormat="1">
      <c r="G540" s="32"/>
    </row>
    <row r="541" spans="7:7" s="8" customFormat="1">
      <c r="G541" s="32"/>
    </row>
    <row r="542" spans="7:7" s="8" customFormat="1">
      <c r="G542" s="32"/>
    </row>
    <row r="543" spans="7:7" s="8" customFormat="1">
      <c r="G543" s="32"/>
    </row>
    <row r="544" spans="7:7" s="8" customFormat="1">
      <c r="G544" s="32"/>
    </row>
    <row r="545" spans="7:7" s="8" customFormat="1">
      <c r="G545" s="32"/>
    </row>
    <row r="546" spans="7:7" s="8" customFormat="1">
      <c r="G546" s="32"/>
    </row>
    <row r="547" spans="7:7" s="8" customFormat="1">
      <c r="G547" s="32"/>
    </row>
    <row r="548" spans="7:7" s="8" customFormat="1">
      <c r="G548" s="32"/>
    </row>
    <row r="549" spans="7:7" s="8" customFormat="1">
      <c r="G549" s="32"/>
    </row>
    <row r="550" spans="7:7" s="8" customFormat="1">
      <c r="G550" s="32"/>
    </row>
    <row r="551" spans="7:7" s="8" customFormat="1">
      <c r="G551" s="32"/>
    </row>
    <row r="552" spans="7:7" s="8" customFormat="1">
      <c r="G552" s="32"/>
    </row>
    <row r="553" spans="7:7" s="8" customFormat="1">
      <c r="G553" s="32"/>
    </row>
    <row r="554" spans="7:7" s="8" customFormat="1">
      <c r="G554" s="32"/>
    </row>
    <row r="555" spans="7:7" s="8" customFormat="1">
      <c r="G555" s="32"/>
    </row>
    <row r="556" spans="7:7" s="8" customFormat="1">
      <c r="G556" s="32"/>
    </row>
  </sheetData>
  <mergeCells count="637">
    <mergeCell ref="K6:L6"/>
    <mergeCell ref="I14:J14"/>
    <mergeCell ref="I15:J15"/>
    <mergeCell ref="I16:J16"/>
    <mergeCell ref="I9:J9"/>
    <mergeCell ref="I10:J10"/>
    <mergeCell ref="I11:J11"/>
    <mergeCell ref="I12:J12"/>
    <mergeCell ref="I13:J13"/>
    <mergeCell ref="B5:G6"/>
    <mergeCell ref="I5:J5"/>
    <mergeCell ref="I6:J6"/>
    <mergeCell ref="I22:J22"/>
    <mergeCell ref="I23:J23"/>
    <mergeCell ref="I24:J24"/>
    <mergeCell ref="I25:J25"/>
    <mergeCell ref="I17:J17"/>
    <mergeCell ref="I18:J18"/>
    <mergeCell ref="I19:J19"/>
    <mergeCell ref="I20:J20"/>
    <mergeCell ref="I21:J21"/>
    <mergeCell ref="I31:J31"/>
    <mergeCell ref="I32:J32"/>
    <mergeCell ref="I33:J33"/>
    <mergeCell ref="I34:J34"/>
    <mergeCell ref="I35:J35"/>
    <mergeCell ref="I26:J26"/>
    <mergeCell ref="I27:J27"/>
    <mergeCell ref="I28:J28"/>
    <mergeCell ref="I29:J29"/>
    <mergeCell ref="I30:J30"/>
    <mergeCell ref="I41:J41"/>
    <mergeCell ref="I42:J42"/>
    <mergeCell ref="I43:J43"/>
    <mergeCell ref="I44:J44"/>
    <mergeCell ref="I45:J45"/>
    <mergeCell ref="I36:J36"/>
    <mergeCell ref="I37:J37"/>
    <mergeCell ref="I38:J38"/>
    <mergeCell ref="I39:J39"/>
    <mergeCell ref="I40:J40"/>
    <mergeCell ref="I123:J123"/>
    <mergeCell ref="I124:J124"/>
    <mergeCell ref="I126:J126"/>
    <mergeCell ref="I127:J127"/>
    <mergeCell ref="I128:J128"/>
    <mergeCell ref="I46:J46"/>
    <mergeCell ref="I119:J119"/>
    <mergeCell ref="I120:J120"/>
    <mergeCell ref="I121:J121"/>
    <mergeCell ref="I122:J122"/>
    <mergeCell ref="I48:J48"/>
    <mergeCell ref="I50:J50"/>
    <mergeCell ref="I51:J51"/>
    <mergeCell ref="I52:J52"/>
    <mergeCell ref="I53:J53"/>
    <mergeCell ref="I65:J65"/>
    <mergeCell ref="I66:J66"/>
    <mergeCell ref="I67:J67"/>
    <mergeCell ref="I69:J69"/>
    <mergeCell ref="I70:J70"/>
    <mergeCell ref="I68:J68"/>
    <mergeCell ref="I82:J82"/>
    <mergeCell ref="I83:J83"/>
    <mergeCell ref="I84:J84"/>
    <mergeCell ref="I136:J136"/>
    <mergeCell ref="I137:J137"/>
    <mergeCell ref="I138:J138"/>
    <mergeCell ref="I139:J139"/>
    <mergeCell ref="I140:J140"/>
    <mergeCell ref="I130:J130"/>
    <mergeCell ref="I131:J131"/>
    <mergeCell ref="I132:J132"/>
    <mergeCell ref="I134:J134"/>
    <mergeCell ref="I135:J135"/>
    <mergeCell ref="I133:J133"/>
    <mergeCell ref="I146:J146"/>
    <mergeCell ref="I148:J148"/>
    <mergeCell ref="I149:J149"/>
    <mergeCell ref="I151:J151"/>
    <mergeCell ref="I153:J153"/>
    <mergeCell ref="I152:J152"/>
    <mergeCell ref="I150:J150"/>
    <mergeCell ref="I147:J147"/>
    <mergeCell ref="I141:J141"/>
    <mergeCell ref="I142:J142"/>
    <mergeCell ref="I143:J143"/>
    <mergeCell ref="I144:J144"/>
    <mergeCell ref="I145:J145"/>
    <mergeCell ref="I160:J160"/>
    <mergeCell ref="I161:J161"/>
    <mergeCell ref="I162:J162"/>
    <mergeCell ref="I163:J163"/>
    <mergeCell ref="I164:J164"/>
    <mergeCell ref="I154:J154"/>
    <mergeCell ref="I155:J155"/>
    <mergeCell ref="I156:J156"/>
    <mergeCell ref="I157:J157"/>
    <mergeCell ref="I158:J158"/>
    <mergeCell ref="I170:J170"/>
    <mergeCell ref="I171:J171"/>
    <mergeCell ref="I172:J172"/>
    <mergeCell ref="I173:J173"/>
    <mergeCell ref="I174:J174"/>
    <mergeCell ref="I165:J165"/>
    <mergeCell ref="I166:J166"/>
    <mergeCell ref="I167:J167"/>
    <mergeCell ref="I168:J168"/>
    <mergeCell ref="I169:J169"/>
    <mergeCell ref="I184:J184"/>
    <mergeCell ref="I185:J185"/>
    <mergeCell ref="I186:J186"/>
    <mergeCell ref="I187:J187"/>
    <mergeCell ref="I189:J189"/>
    <mergeCell ref="I188:J188"/>
    <mergeCell ref="I176:J176"/>
    <mergeCell ref="I177:J177"/>
    <mergeCell ref="I178:J178"/>
    <mergeCell ref="I180:J180"/>
    <mergeCell ref="I182:J182"/>
    <mergeCell ref="I198:J198"/>
    <mergeCell ref="I199:J199"/>
    <mergeCell ref="I200:J200"/>
    <mergeCell ref="I202:J202"/>
    <mergeCell ref="I203:J203"/>
    <mergeCell ref="I191:J191"/>
    <mergeCell ref="I193:J193"/>
    <mergeCell ref="I194:J194"/>
    <mergeCell ref="I195:J195"/>
    <mergeCell ref="I196:J196"/>
    <mergeCell ref="I210:J210"/>
    <mergeCell ref="I211:J211"/>
    <mergeCell ref="I212:J212"/>
    <mergeCell ref="I213:J213"/>
    <mergeCell ref="I214:J214"/>
    <mergeCell ref="I205:J205"/>
    <mergeCell ref="I206:J206"/>
    <mergeCell ref="I207:J207"/>
    <mergeCell ref="I208:J208"/>
    <mergeCell ref="I209:J209"/>
    <mergeCell ref="I221:J221"/>
    <mergeCell ref="I222:J222"/>
    <mergeCell ref="I223:J223"/>
    <mergeCell ref="I224:J224"/>
    <mergeCell ref="I225:J225"/>
    <mergeCell ref="I215:J215"/>
    <mergeCell ref="I216:J216"/>
    <mergeCell ref="I217:J217"/>
    <mergeCell ref="I219:J219"/>
    <mergeCell ref="I220:J220"/>
    <mergeCell ref="I218:J218"/>
    <mergeCell ref="I231:J231"/>
    <mergeCell ref="I233:J233"/>
    <mergeCell ref="I234:J234"/>
    <mergeCell ref="I235:J235"/>
    <mergeCell ref="I236:J236"/>
    <mergeCell ref="I232:J232"/>
    <mergeCell ref="I226:J226"/>
    <mergeCell ref="I227:J227"/>
    <mergeCell ref="I228:J228"/>
    <mergeCell ref="I229:J229"/>
    <mergeCell ref="I230:J230"/>
    <mergeCell ref="I244:J244"/>
    <mergeCell ref="I245:J245"/>
    <mergeCell ref="I247:J247"/>
    <mergeCell ref="I248:J248"/>
    <mergeCell ref="I249:J249"/>
    <mergeCell ref="I237:J237"/>
    <mergeCell ref="I238:J238"/>
    <mergeCell ref="I239:J239"/>
    <mergeCell ref="I242:J242"/>
    <mergeCell ref="I243:J243"/>
    <mergeCell ref="I240:J240"/>
    <mergeCell ref="I241:J241"/>
    <mergeCell ref="I267:J267"/>
    <mergeCell ref="I256:J256"/>
    <mergeCell ref="I257:J257"/>
    <mergeCell ref="I259:J259"/>
    <mergeCell ref="I260:J260"/>
    <mergeCell ref="I261:J261"/>
    <mergeCell ref="I250:J250"/>
    <mergeCell ref="I251:J251"/>
    <mergeCell ref="I252:J252"/>
    <mergeCell ref="I254:J254"/>
    <mergeCell ref="I255:J255"/>
    <mergeCell ref="I266:J266"/>
    <mergeCell ref="I289:J289"/>
    <mergeCell ref="I291:J291"/>
    <mergeCell ref="I292:J292"/>
    <mergeCell ref="I293:J293"/>
    <mergeCell ref="I294:J294"/>
    <mergeCell ref="I290:J290"/>
    <mergeCell ref="I282:J282"/>
    <mergeCell ref="I284:J284"/>
    <mergeCell ref="I285:J285"/>
    <mergeCell ref="I286:J286"/>
    <mergeCell ref="I287:J287"/>
    <mergeCell ref="I288:J288"/>
    <mergeCell ref="I283:J283"/>
    <mergeCell ref="I301:J301"/>
    <mergeCell ref="I302:J302"/>
    <mergeCell ref="I304:J304"/>
    <mergeCell ref="I305:J305"/>
    <mergeCell ref="I306:J306"/>
    <mergeCell ref="I303:J303"/>
    <mergeCell ref="I295:J295"/>
    <mergeCell ref="I296:J296"/>
    <mergeCell ref="I297:J297"/>
    <mergeCell ref="I298:J298"/>
    <mergeCell ref="I300:J300"/>
    <mergeCell ref="I299:J299"/>
    <mergeCell ref="I307:J307"/>
    <mergeCell ref="I309:J309"/>
    <mergeCell ref="I310:J310"/>
    <mergeCell ref="I311:J311"/>
    <mergeCell ref="I312:J312"/>
    <mergeCell ref="I308:J308"/>
    <mergeCell ref="I49:J49"/>
    <mergeCell ref="I47:J47"/>
    <mergeCell ref="I59:J59"/>
    <mergeCell ref="I61:J61"/>
    <mergeCell ref="I62:J62"/>
    <mergeCell ref="I63:J63"/>
    <mergeCell ref="I64:J64"/>
    <mergeCell ref="I54:J54"/>
    <mergeCell ref="I55:J55"/>
    <mergeCell ref="I56:J56"/>
    <mergeCell ref="I57:J57"/>
    <mergeCell ref="I58:J58"/>
    <mergeCell ref="I60:J60"/>
    <mergeCell ref="I71:J71"/>
    <mergeCell ref="I72:J72"/>
    <mergeCell ref="I73:J73"/>
    <mergeCell ref="I74:J74"/>
    <mergeCell ref="I75:J75"/>
    <mergeCell ref="I97:J97"/>
    <mergeCell ref="I89:J89"/>
    <mergeCell ref="I87:J87"/>
    <mergeCell ref="I100:J100"/>
    <mergeCell ref="I101:J101"/>
    <mergeCell ref="I102:J102"/>
    <mergeCell ref="I103:J103"/>
    <mergeCell ref="I104:J104"/>
    <mergeCell ref="I94:J94"/>
    <mergeCell ref="I95:J95"/>
    <mergeCell ref="I96:J96"/>
    <mergeCell ref="I98:J98"/>
    <mergeCell ref="I99:J99"/>
    <mergeCell ref="I88:J88"/>
    <mergeCell ref="I90:J90"/>
    <mergeCell ref="I85:J85"/>
    <mergeCell ref="I86:J86"/>
    <mergeCell ref="I76:J76"/>
    <mergeCell ref="I77:J77"/>
    <mergeCell ref="I78:J78"/>
    <mergeCell ref="I79:J79"/>
    <mergeCell ref="I80:J80"/>
    <mergeCell ref="I81:J81"/>
    <mergeCell ref="I319:J319"/>
    <mergeCell ref="I91:J91"/>
    <mergeCell ref="I92:J92"/>
    <mergeCell ref="I93:J93"/>
    <mergeCell ref="I190:J190"/>
    <mergeCell ref="I268:J268"/>
    <mergeCell ref="I269:J269"/>
    <mergeCell ref="I258:J258"/>
    <mergeCell ref="I253:J253"/>
    <mergeCell ref="I246:J246"/>
    <mergeCell ref="I262:J262"/>
    <mergeCell ref="I263:J263"/>
    <mergeCell ref="I264:J264"/>
    <mergeCell ref="I265:J265"/>
    <mergeCell ref="I129:J129"/>
    <mergeCell ref="I125:J125"/>
    <mergeCell ref="I320:J320"/>
    <mergeCell ref="I321:J321"/>
    <mergeCell ref="I322:J322"/>
    <mergeCell ref="I315:J315"/>
    <mergeCell ref="I313:J313"/>
    <mergeCell ref="I314:J314"/>
    <mergeCell ref="I316:J316"/>
    <mergeCell ref="I317:J317"/>
    <mergeCell ref="I318:J318"/>
    <mergeCell ref="I113:J113"/>
    <mergeCell ref="I114:J114"/>
    <mergeCell ref="I116:J116"/>
    <mergeCell ref="I118:J118"/>
    <mergeCell ref="I117:J117"/>
    <mergeCell ref="I115:J115"/>
    <mergeCell ref="I105:J105"/>
    <mergeCell ref="I106:J106"/>
    <mergeCell ref="I108:J108"/>
    <mergeCell ref="I112:J112"/>
    <mergeCell ref="I109:J109"/>
    <mergeCell ref="I110:J110"/>
    <mergeCell ref="I111:J111"/>
    <mergeCell ref="I107:J107"/>
    <mergeCell ref="I280:J280"/>
    <mergeCell ref="I276:J276"/>
    <mergeCell ref="I273:J273"/>
    <mergeCell ref="I277:J277"/>
    <mergeCell ref="I278:J278"/>
    <mergeCell ref="I279:J279"/>
    <mergeCell ref="I281:J281"/>
    <mergeCell ref="I270:J270"/>
    <mergeCell ref="I271:J271"/>
    <mergeCell ref="I272:J272"/>
    <mergeCell ref="I274:J274"/>
    <mergeCell ref="I275:J275"/>
    <mergeCell ref="I324:J324"/>
    <mergeCell ref="K5:L5"/>
    <mergeCell ref="K9:L9"/>
    <mergeCell ref="K10:L10"/>
    <mergeCell ref="K11:L11"/>
    <mergeCell ref="K12:L12"/>
    <mergeCell ref="K13:L13"/>
    <mergeCell ref="K14:L14"/>
    <mergeCell ref="K15:L15"/>
    <mergeCell ref="K16:L16"/>
    <mergeCell ref="K17:L17"/>
    <mergeCell ref="K18:L18"/>
    <mergeCell ref="K19:L19"/>
    <mergeCell ref="I183:J183"/>
    <mergeCell ref="I181:J181"/>
    <mergeCell ref="I179:J179"/>
    <mergeCell ref="I175:J175"/>
    <mergeCell ref="I159:J159"/>
    <mergeCell ref="I204:J204"/>
    <mergeCell ref="I201:J201"/>
    <mergeCell ref="I197:J197"/>
    <mergeCell ref="I192:J192"/>
    <mergeCell ref="K25:L25"/>
    <mergeCell ref="K26:L26"/>
    <mergeCell ref="K27:L27"/>
    <mergeCell ref="K28:L28"/>
    <mergeCell ref="K29:L29"/>
    <mergeCell ref="K20:L20"/>
    <mergeCell ref="K21:L21"/>
    <mergeCell ref="K22:L22"/>
    <mergeCell ref="K23:L23"/>
    <mergeCell ref="K24:L24"/>
    <mergeCell ref="K35:L35"/>
    <mergeCell ref="K36:L36"/>
    <mergeCell ref="K37:L37"/>
    <mergeCell ref="K38:L38"/>
    <mergeCell ref="K39:L39"/>
    <mergeCell ref="K30:L30"/>
    <mergeCell ref="K31:L31"/>
    <mergeCell ref="K32:L32"/>
    <mergeCell ref="K33:L33"/>
    <mergeCell ref="K34:L34"/>
    <mergeCell ref="K45:L45"/>
    <mergeCell ref="K46:L46"/>
    <mergeCell ref="K119:L119"/>
    <mergeCell ref="K120:L120"/>
    <mergeCell ref="K121:L121"/>
    <mergeCell ref="K40:L40"/>
    <mergeCell ref="K41:L41"/>
    <mergeCell ref="K42:L42"/>
    <mergeCell ref="K43:L43"/>
    <mergeCell ref="K44:L44"/>
    <mergeCell ref="K52:L52"/>
    <mergeCell ref="K53:L53"/>
    <mergeCell ref="K54:L54"/>
    <mergeCell ref="K55:L55"/>
    <mergeCell ref="K56:L56"/>
    <mergeCell ref="K47:L47"/>
    <mergeCell ref="K48:L48"/>
    <mergeCell ref="K49:L49"/>
    <mergeCell ref="K50:L50"/>
    <mergeCell ref="K51:L51"/>
    <mergeCell ref="K62:L62"/>
    <mergeCell ref="K63:L63"/>
    <mergeCell ref="K64:L64"/>
    <mergeCell ref="K65:L65"/>
    <mergeCell ref="K127:L127"/>
    <mergeCell ref="K128:L128"/>
    <mergeCell ref="K129:L129"/>
    <mergeCell ref="K130:L130"/>
    <mergeCell ref="K131:L131"/>
    <mergeCell ref="K122:L122"/>
    <mergeCell ref="K123:L123"/>
    <mergeCell ref="K124:L124"/>
    <mergeCell ref="K125:L125"/>
    <mergeCell ref="K126:L126"/>
    <mergeCell ref="K137:L137"/>
    <mergeCell ref="K138:L138"/>
    <mergeCell ref="K139:L139"/>
    <mergeCell ref="K140:L140"/>
    <mergeCell ref="K141:L141"/>
    <mergeCell ref="K132:L132"/>
    <mergeCell ref="K133:L133"/>
    <mergeCell ref="K134:L134"/>
    <mergeCell ref="K135:L135"/>
    <mergeCell ref="K136:L136"/>
    <mergeCell ref="K147:L147"/>
    <mergeCell ref="K148:L148"/>
    <mergeCell ref="K149:L149"/>
    <mergeCell ref="K150:L150"/>
    <mergeCell ref="K151:L151"/>
    <mergeCell ref="K142:L142"/>
    <mergeCell ref="K143:L143"/>
    <mergeCell ref="K144:L144"/>
    <mergeCell ref="K145:L145"/>
    <mergeCell ref="K146:L146"/>
    <mergeCell ref="K157:L157"/>
    <mergeCell ref="K158:L158"/>
    <mergeCell ref="K159:L159"/>
    <mergeCell ref="K160:L160"/>
    <mergeCell ref="K161:L161"/>
    <mergeCell ref="K152:L152"/>
    <mergeCell ref="K153:L153"/>
    <mergeCell ref="K154:L154"/>
    <mergeCell ref="K155:L155"/>
    <mergeCell ref="K156:L156"/>
    <mergeCell ref="K167:L167"/>
    <mergeCell ref="K168:L168"/>
    <mergeCell ref="K169:L169"/>
    <mergeCell ref="K170:L170"/>
    <mergeCell ref="K171:L171"/>
    <mergeCell ref="K162:L162"/>
    <mergeCell ref="K163:L163"/>
    <mergeCell ref="K164:L164"/>
    <mergeCell ref="K165:L165"/>
    <mergeCell ref="K166:L166"/>
    <mergeCell ref="K177:L177"/>
    <mergeCell ref="K178:L178"/>
    <mergeCell ref="K179:L179"/>
    <mergeCell ref="K180:L180"/>
    <mergeCell ref="K181:L181"/>
    <mergeCell ref="K172:L172"/>
    <mergeCell ref="K173:L173"/>
    <mergeCell ref="K174:L174"/>
    <mergeCell ref="K175:L175"/>
    <mergeCell ref="K176:L176"/>
    <mergeCell ref="K187:L187"/>
    <mergeCell ref="K188:L188"/>
    <mergeCell ref="K189:L189"/>
    <mergeCell ref="K190:L190"/>
    <mergeCell ref="K191:L191"/>
    <mergeCell ref="K182:L182"/>
    <mergeCell ref="K183:L183"/>
    <mergeCell ref="K184:L184"/>
    <mergeCell ref="K185:L185"/>
    <mergeCell ref="K186:L186"/>
    <mergeCell ref="K197:L197"/>
    <mergeCell ref="K198:L198"/>
    <mergeCell ref="K199:L199"/>
    <mergeCell ref="K200:L200"/>
    <mergeCell ref="K201:L201"/>
    <mergeCell ref="K192:L192"/>
    <mergeCell ref="K193:L193"/>
    <mergeCell ref="K194:L194"/>
    <mergeCell ref="K195:L195"/>
    <mergeCell ref="K196:L196"/>
    <mergeCell ref="K207:L207"/>
    <mergeCell ref="K208:L208"/>
    <mergeCell ref="K209:L209"/>
    <mergeCell ref="K210:L210"/>
    <mergeCell ref="K211:L211"/>
    <mergeCell ref="K202:L202"/>
    <mergeCell ref="K203:L203"/>
    <mergeCell ref="K204:L204"/>
    <mergeCell ref="K205:L205"/>
    <mergeCell ref="K206:L206"/>
    <mergeCell ref="K217:L217"/>
    <mergeCell ref="K218:L218"/>
    <mergeCell ref="K219:L219"/>
    <mergeCell ref="K220:L220"/>
    <mergeCell ref="K221:L221"/>
    <mergeCell ref="K212:L212"/>
    <mergeCell ref="K213:L213"/>
    <mergeCell ref="K214:L214"/>
    <mergeCell ref="K215:L215"/>
    <mergeCell ref="K216:L216"/>
    <mergeCell ref="K227:L227"/>
    <mergeCell ref="K228:L228"/>
    <mergeCell ref="K229:L229"/>
    <mergeCell ref="K230:L230"/>
    <mergeCell ref="K231:L231"/>
    <mergeCell ref="K222:L222"/>
    <mergeCell ref="K223:L223"/>
    <mergeCell ref="K224:L224"/>
    <mergeCell ref="K225:L225"/>
    <mergeCell ref="K226:L226"/>
    <mergeCell ref="K237:L237"/>
    <mergeCell ref="K238:L238"/>
    <mergeCell ref="K239:L239"/>
    <mergeCell ref="K240:L240"/>
    <mergeCell ref="K241:L241"/>
    <mergeCell ref="K232:L232"/>
    <mergeCell ref="K233:L233"/>
    <mergeCell ref="K234:L234"/>
    <mergeCell ref="K235:L235"/>
    <mergeCell ref="K236:L236"/>
    <mergeCell ref="K247:L247"/>
    <mergeCell ref="K248:L248"/>
    <mergeCell ref="K249:L249"/>
    <mergeCell ref="K250:L250"/>
    <mergeCell ref="K251:L251"/>
    <mergeCell ref="K242:L242"/>
    <mergeCell ref="K243:L243"/>
    <mergeCell ref="K244:L244"/>
    <mergeCell ref="K245:L245"/>
    <mergeCell ref="K246:L246"/>
    <mergeCell ref="K257:L257"/>
    <mergeCell ref="K258:L258"/>
    <mergeCell ref="K259:L259"/>
    <mergeCell ref="K260:L260"/>
    <mergeCell ref="K261:L261"/>
    <mergeCell ref="K252:L252"/>
    <mergeCell ref="K253:L253"/>
    <mergeCell ref="K254:L254"/>
    <mergeCell ref="K255:L255"/>
    <mergeCell ref="K256:L256"/>
    <mergeCell ref="K268:L268"/>
    <mergeCell ref="K269:L269"/>
    <mergeCell ref="K270:L270"/>
    <mergeCell ref="K271:L271"/>
    <mergeCell ref="K272:L272"/>
    <mergeCell ref="K262:L262"/>
    <mergeCell ref="K263:L263"/>
    <mergeCell ref="K264:L264"/>
    <mergeCell ref="K265:L265"/>
    <mergeCell ref="K267:L267"/>
    <mergeCell ref="K266:L266"/>
    <mergeCell ref="K278:L278"/>
    <mergeCell ref="K279:L279"/>
    <mergeCell ref="K280:L280"/>
    <mergeCell ref="K281:L281"/>
    <mergeCell ref="K282:L282"/>
    <mergeCell ref="K273:L273"/>
    <mergeCell ref="K274:L274"/>
    <mergeCell ref="K275:L275"/>
    <mergeCell ref="K276:L276"/>
    <mergeCell ref="K277:L277"/>
    <mergeCell ref="K288:L288"/>
    <mergeCell ref="K289:L289"/>
    <mergeCell ref="K290:L290"/>
    <mergeCell ref="K291:L291"/>
    <mergeCell ref="K292:L292"/>
    <mergeCell ref="K283:L283"/>
    <mergeCell ref="K284:L284"/>
    <mergeCell ref="K285:L285"/>
    <mergeCell ref="K286:L286"/>
    <mergeCell ref="K287:L287"/>
    <mergeCell ref="K298:L298"/>
    <mergeCell ref="K299:L299"/>
    <mergeCell ref="K300:L300"/>
    <mergeCell ref="K301:L301"/>
    <mergeCell ref="K302:L302"/>
    <mergeCell ref="K293:L293"/>
    <mergeCell ref="K294:L294"/>
    <mergeCell ref="K295:L295"/>
    <mergeCell ref="K296:L296"/>
    <mergeCell ref="K297:L297"/>
    <mergeCell ref="K308:L308"/>
    <mergeCell ref="K309:L309"/>
    <mergeCell ref="K310:L310"/>
    <mergeCell ref="K311:L311"/>
    <mergeCell ref="K312:L312"/>
    <mergeCell ref="K303:L303"/>
    <mergeCell ref="K304:L304"/>
    <mergeCell ref="K305:L305"/>
    <mergeCell ref="K306:L306"/>
    <mergeCell ref="K307:L307"/>
    <mergeCell ref="K66:L66"/>
    <mergeCell ref="K57:L57"/>
    <mergeCell ref="K58:L58"/>
    <mergeCell ref="K59:L59"/>
    <mergeCell ref="K60:L60"/>
    <mergeCell ref="K61:L61"/>
    <mergeCell ref="K72:L72"/>
    <mergeCell ref="K73:L73"/>
    <mergeCell ref="K74:L74"/>
    <mergeCell ref="K75:L75"/>
    <mergeCell ref="K76:L76"/>
    <mergeCell ref="K67:L67"/>
    <mergeCell ref="K68:L68"/>
    <mergeCell ref="K69:L69"/>
    <mergeCell ref="K70:L70"/>
    <mergeCell ref="K71:L71"/>
    <mergeCell ref="K82:L82"/>
    <mergeCell ref="K83:L83"/>
    <mergeCell ref="K84:L84"/>
    <mergeCell ref="K85:L85"/>
    <mergeCell ref="K86:L86"/>
    <mergeCell ref="K77:L77"/>
    <mergeCell ref="K78:L78"/>
    <mergeCell ref="K79:L79"/>
    <mergeCell ref="K80:L80"/>
    <mergeCell ref="K81:L81"/>
    <mergeCell ref="K92:L92"/>
    <mergeCell ref="K93:L93"/>
    <mergeCell ref="K94:L94"/>
    <mergeCell ref="K95:L95"/>
    <mergeCell ref="K96:L96"/>
    <mergeCell ref="K87:L87"/>
    <mergeCell ref="K88:L88"/>
    <mergeCell ref="K89:L89"/>
    <mergeCell ref="K90:L90"/>
    <mergeCell ref="K91:L91"/>
    <mergeCell ref="K111:L111"/>
    <mergeCell ref="K102:L102"/>
    <mergeCell ref="K103:L103"/>
    <mergeCell ref="K104:L104"/>
    <mergeCell ref="K105:L105"/>
    <mergeCell ref="K106:L106"/>
    <mergeCell ref="K97:L97"/>
    <mergeCell ref="K98:L98"/>
    <mergeCell ref="K99:L99"/>
    <mergeCell ref="K100:L100"/>
    <mergeCell ref="K101:L101"/>
    <mergeCell ref="K1:L1"/>
    <mergeCell ref="K3:L3"/>
    <mergeCell ref="K321:L321"/>
    <mergeCell ref="K322:L322"/>
    <mergeCell ref="K324:L324"/>
    <mergeCell ref="K316:L316"/>
    <mergeCell ref="K317:L317"/>
    <mergeCell ref="K318:L318"/>
    <mergeCell ref="K319:L319"/>
    <mergeCell ref="K320:L320"/>
    <mergeCell ref="K117:L117"/>
    <mergeCell ref="K118:L118"/>
    <mergeCell ref="K313:L313"/>
    <mergeCell ref="K314:L314"/>
    <mergeCell ref="K315:L315"/>
    <mergeCell ref="K112:L112"/>
    <mergeCell ref="K113:L113"/>
    <mergeCell ref="K114:L114"/>
    <mergeCell ref="K115:L115"/>
    <mergeCell ref="K116:L116"/>
    <mergeCell ref="K107:L107"/>
    <mergeCell ref="K108:L108"/>
    <mergeCell ref="K109:L109"/>
    <mergeCell ref="K110:L110"/>
  </mergeCells>
  <phoneticPr fontId="2"/>
  <dataValidations count="1">
    <dataValidation type="list" allowBlank="1" showInputMessage="1" showErrorMessage="1" sqref="I153:L158 I151:L151 I148:L149 I134:L146 I130:L132 I126:L128 I120:L124 I267:L267 I27:L33 I21:L25 I12:L15 I17:L17 I10:L10 I160:L174 I176:L178 I180:L180 I182:L182 I184:L187 I189:L189 I191:L191 I193:L196 I198:L200 I202:L203 I205:L217 I219:L231 I233:L239 I242:L245 I247:L252 I254:L257 I316:L322 I270:L272 I274:L275 I277:L279 I281:L282 I284:L287 I289:L289 I291:L298 I300:L302 I304:L307 I48:L48 I50:L59 I61:L67 I69:L80 I82:L86 I88:L88 I90:L96 I98:L106 I108:L110 I112:L114 I116:L116 I259:L265 I35:L46 I118:L118 I309:L314">
      <formula1>"〇,△,×"</formula1>
    </dataValidation>
  </dataValidations>
  <printOptions horizontalCentered="1"/>
  <pageMargins left="0" right="0" top="0.19685039370078741" bottom="0" header="0.51181102362204722" footer="0.19685039370078741"/>
  <pageSetup paperSize="9" scale="82" fitToHeight="0" orientation="portrait" useFirstPageNumber="1" horizontalDpi="300" verticalDpi="300" r:id="rId1"/>
  <headerFooter alignWithMargins="0">
    <oddFooter>&amp;C&amp;P</oddFooter>
  </headerFooter>
  <rowBreaks count="2" manualBreakCount="2">
    <brk id="165" max="12" man="1"/>
    <brk id="220"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【様式７】システム機能確認表（表紙）</vt:lpstr>
      <vt:lpstr>グループウェア </vt:lpstr>
      <vt:lpstr>'【様式７】システム機能確認表（表紙）'!Print_Area</vt:lpstr>
      <vt:lpstr>'グループウェア '!Print_Area</vt:lpstr>
      <vt:lpstr>'グループウェア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【様式７】システム機能確認表</dc:title>
  <dc:creator>大船渡市</dc:creator>
  <cp:lastModifiedBy>大船渡市</cp:lastModifiedBy>
  <cp:lastPrinted>2018-12-05T04:26:14Z</cp:lastPrinted>
  <dcterms:created xsi:type="dcterms:W3CDTF">2003-12-11T01:23:38Z</dcterms:created>
  <dcterms:modified xsi:type="dcterms:W3CDTF">2018-12-05T04:27:45Z</dcterms:modified>
</cp:coreProperties>
</file>