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9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7" i="9"/>
  <c r="BG36"/>
  <c r="BG35"/>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C38"/>
  <c r="AM37"/>
  <c r="C37"/>
  <c r="AM36"/>
  <c r="C36"/>
  <c r="AM35"/>
  <c r="C35"/>
  <c r="BW34"/>
  <c r="BW35" s="1"/>
  <c r="C34"/>
  <c r="BW36" l="1"/>
  <c r="BW37" s="1"/>
  <c r="BW38" s="1"/>
  <c r="BW39" s="1"/>
  <c r="BW40" s="1"/>
  <c r="U34"/>
  <c r="U35" s="1"/>
  <c r="U36" s="1"/>
  <c r="U37" s="1"/>
  <c r="U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 r="CO36" s="1"/>
  <c r="CO37" s="1"/>
  <c r="AM34"/>
  <c r="BE34" s="1"/>
  <c r="BE35" s="1"/>
  <c r="BE36" s="1"/>
  <c r="BE37" s="1"/>
</calcChain>
</file>

<file path=xl/sharedStrings.xml><?xml version="1.0" encoding="utf-8"?>
<sst xmlns="http://schemas.openxmlformats.org/spreadsheetml/2006/main" count="989" uniqueCount="559">
  <si>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</si>
  <si>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</si>
  <si>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</si>
  <si>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</si>
  <si>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</si>
  <si>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</si>
  <si>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</si>
  <si>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</si>
  <si>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</si>
  <si>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</si>
  <si>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</si>
  <si>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</si>
  <si>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</si>
  <si>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</si>
  <si>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</si>
  <si>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</si>
  <si>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</si>
  <si>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</si>
  <si>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</si>
  <si>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</si>
  <si>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</si>
  <si>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</si>
  <si>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</si>
  <si>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</si>
  <si>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</si>
  <si>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</si>
  <si>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</si>
  <si>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</si>
  <si>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</si>
  <si>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</si>
  <si>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</si>
  <si>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</si>
  <si>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</si>
  <si>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</si>
  <si>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</si>
  <si>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</si>
  <si>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</si>
  <si>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</si>
  <si>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</si>
  <si>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</si>
  <si>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</si>
  <si>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</si>
  <si>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</si>
  <si>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</si>
  <si>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</si>
  <si>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</si>
  <si>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</si>
  <si>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</si>
  <si>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</si>
  <si>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</si>
  <si>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</si>
  <si>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</si>
  <si>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</si>
  <si>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</si>
  <si>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</si>
  <si>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</si>
  <si>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</si>
  <si>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</si>
  <si>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</si>
  <si>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</si>
  <si>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</si>
  <si>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</si>
  <si>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</si>
  <si>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</si>
  <si>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</si>
  <si>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</si>
  <si>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</si>
  <si>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</si>
  <si>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</si>
  <si>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</si>
  <si>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</si>
  <si>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</si>
  <si>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</si>
  <si>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</si>
  <si>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</si>
  <si>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</si>
  <si>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</si>
  <si>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</si>
  <si>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</si>
  <si>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</si>
  <si>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</si>
  <si>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大船渡市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</si>
  <si>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</si>
  <si>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</si>
  <si>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</si>
  <si>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</si>
  <si>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</si>
  <si>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</si>
  <si>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</si>
  <si>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</si>
  <si>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</si>
  <si>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</si>
  <si>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</si>
  <si>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</si>
  <si>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</si>
  <si>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</si>
  <si>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</si>
  <si>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</si>
  <si>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</si>
  <si>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</si>
  <si>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</si>
  <si>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</si>
  <si>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</si>
  <si>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</si>
  <si>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</si>
  <si>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</si>
  <si>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</si>
  <si>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</si>
  <si>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</si>
  <si>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</si>
  <si>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</si>
  <si>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</si>
  <si>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</si>
  <si>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</si>
  <si>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</si>
  <si>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</si>
  <si>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</si>
  <si>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</si>
  <si>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</si>
  <si>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</si>
  <si>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</si>
  <si>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</si>
  <si>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</si>
  <si>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</si>
  <si>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</si>
  <si>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</si>
  <si>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</si>
  <si>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</si>
  <si>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</si>
  <si>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</si>
  <si>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</si>
  <si>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</si>
  <si>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</si>
  <si>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</si>
  <si>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</si>
  <si>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</si>
  <si>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</si>
  <si>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</si>
  <si>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</si>
  <si>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</si>
  <si>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</si>
  <si>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</si>
  <si>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</si>
  <si>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</si>
  <si>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</si>
  <si>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</si>
  <si>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</si>
  <si>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</si>
  <si>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</si>
  <si>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</si>
  <si>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</si>
  <si>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</si>
  <si>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</si>
  <si>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</si>
  <si>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</si>
  <si>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</si>
  <si>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</si>
  <si>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</si>
  <si>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</si>
  <si>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</si>
  <si>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</si>
  <si>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</si>
  <si>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</si>
  <si>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</si>
  <si>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</si>
  <si>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</si>
  <si>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</si>
  <si>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</si>
  <si>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</si>
  <si>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</si>
  <si>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</si>
  <si>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</si>
  <si>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</si>
  <si>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</si>
  <si>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</si>
  <si>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</si>
  <si>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</si>
  <si>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</si>
  <si>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</si>
  <si>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</si>
  <si>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</si>
  <si>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</si>
  <si>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</si>
  <si>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</si>
  <si>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</si>
  <si>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</si>
  <si>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</si>
  <si>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</si>
  <si>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</si>
  <si>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</si>
  <si>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</si>
  <si>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</si>
  <si>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</si>
  <si>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岩手県大船渡市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</si>
  <si>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</si>
  <si>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</si>
  <si>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</si>
  <si>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</si>
  <si>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</si>
  <si>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</si>
  <si>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</si>
  <si>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</si>
  <si>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</si>
  <si>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</si>
  <si>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</si>
  <si>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</si>
  <si>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</si>
  <si>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</si>
  <si>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</si>
  <si>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</si>
  <si>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</si>
  <si>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</si>
  <si>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</si>
  <si>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</si>
  <si>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</si>
  <si>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</si>
  <si>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</si>
  <si>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</si>
  <si>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</si>
  <si>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</si>
  <si>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</si>
  <si>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</si>
  <si>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</si>
  <si>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</si>
  <si>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</si>
  <si>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</si>
  <si>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</si>
  <si>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</si>
  <si>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</si>
  <si>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</si>
  <si>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</si>
  <si>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</si>
  <si>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</si>
  <si>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</si>
  <si>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</si>
  <si>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</si>
  <si>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</si>
  <si>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</si>
  <si>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</si>
  <si>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</si>
  <si>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</si>
  <si>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</si>
  <si>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</si>
  <si>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</si>
  <si>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</si>
  <si>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</si>
  <si>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</si>
  <si>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</si>
  <si>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</si>
  <si>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</si>
  <si>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</si>
  <si>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</si>
  <si>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</si>
  <si>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</si>
  <si>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</si>
  <si>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</si>
  <si>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</si>
  <si>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</si>
  <si>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</si>
  <si>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</si>
  <si>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</si>
  <si>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</si>
  <si>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</si>
  <si>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</si>
  <si>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</si>
  <si>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</si>
  <si>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</si>
  <si>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</si>
  <si>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</si>
  <si>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</si>
  <si>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</si>
  <si>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</si>
  <si>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</si>
  <si>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</si>
  <si>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</si>
  <si>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</si>
  <si>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</si>
  <si>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</si>
  <si>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</si>
  <si>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</si>
  <si>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</si>
  <si>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</si>
  <si>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</si>
  <si>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</si>
  <si>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</si>
  <si>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</si>
  <si>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</si>
  <si>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</si>
  <si>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</si>
  <si>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</si>
  <si>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</si>
  <si>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</si>
  <si>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</si>
  <si>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</si>
  <si>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</si>
  <si>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</si>
  <si>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</si>
  <si>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</si>
  <si>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</si>
  <si>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</si>
  <si>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</si>
  <si>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</si>
  <si>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</si>
  <si>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</si>
  <si>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</si>
  <si>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</si>
  <si>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</si>
  <si>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</si>
  <si>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</si>
  <si>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</si>
  <si>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</si>
  <si>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</si>
  <si>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</si>
  <si>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</si>
  <si>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</si>
  <si>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</si>
  <si>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</si>
  <si>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</si>
  <si>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</si>
  <si>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</si>
  <si>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</si>
  <si>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</si>
  <si>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</si>
  <si>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</si>
  <si>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</si>
  <si>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</si>
  <si>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</si>
  <si>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</si>
  <si>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</si>
  <si>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</si>
  <si>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</si>
  <si>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</si>
  <si>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</si>
  <si>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</si>
  <si>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</si>
  <si>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</si>
  <si>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</si>
  <si>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</si>
  <si>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</si>
  <si>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</si>
  <si>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</si>
  <si>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岩手県大船渡市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</si>
  <si>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</si>
  <si>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</si>
  <si>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</si>
  <si>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</si>
  <si>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</si>
  <si>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</si>
  <si>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</si>
  <si>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</si>
  <si>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</si>
  <si>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</si>
  <si>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</si>
  <si>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</si>
  <si>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</si>
  <si>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</si>
  <si>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</si>
  <si>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</si>
  <si>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</si>
  <si>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</si>
  <si>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</si>
  <si>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</si>
  <si>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</si>
  <si>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</si>
  <si>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</si>
  <si>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</si>
  <si>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</si>
  <si>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</si>
  <si>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</si>
  <si>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</si>
  <si>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</si>
  <si>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</si>
  <si>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</si>
  <si>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</si>
  <si>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</si>
  <si>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</si>
  <si>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介護保険特別会計（介護サービス事業勘定）</t>
    <phoneticPr fontId="5"/>
  </si>
  <si>
    <t>介護保険特別会計（保険事業勘定）</t>
    <phoneticPr fontId="5"/>
  </si>
  <si>
    <t>後期高齢者医療特別会計</t>
    <phoneticPr fontId="5"/>
  </si>
  <si>
    <t>国民健康保険特別会計（事業勘定）</t>
    <phoneticPr fontId="5"/>
  </si>
  <si>
    <t>国民健康保険特別会計（診療施設勘定）</t>
    <phoneticPr fontId="5"/>
  </si>
  <si>
    <t>水道事業会計</t>
    <phoneticPr fontId="5"/>
  </si>
  <si>
    <t>法適用企業</t>
    <phoneticPr fontId="5"/>
  </si>
  <si>
    <t>魚市場事業特別会計</t>
    <phoneticPr fontId="5"/>
  </si>
  <si>
    <t>法非適用企業</t>
    <phoneticPr fontId="5"/>
  </si>
  <si>
    <t>簡易水道事業特別会計</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</si>
  <si>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</si>
  <si>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</si>
  <si>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</si>
  <si>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</si>
  <si>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</si>
  <si>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</si>
  <si>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</si>
  <si>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</si>
  <si>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</si>
  <si>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</si>
  <si>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</si>
  <si>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</si>
  <si>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</si>
  <si>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</si>
  <si>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</si>
  <si>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</si>
  <si>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</si>
  <si>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</si>
  <si>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</si>
  <si>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</si>
  <si>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</si>
  <si>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</si>
  <si>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</si>
  <si>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</si>
  <si>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</si>
  <si>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</si>
  <si>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</si>
  <si>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</si>
  <si>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</si>
  <si>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</si>
  <si>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</si>
  <si>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</si>
  <si>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</si>
  <si>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</si>
  <si>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</si>
  <si>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</si>
  <si>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</si>
  <si>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</si>
  <si>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</si>
  <si>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</si>
  <si>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</si>
  <si>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</si>
  <si>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</si>
  <si>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</si>
  <si>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</si>
  <si>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</si>
  <si>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</si>
  <si>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</si>
  <si>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</si>
  <si>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</si>
  <si>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</si>
  <si>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</si>
  <si>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</si>
  <si>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</si>
  <si>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</si>
  <si>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</si>
  <si>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</si>
  <si>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</si>
  <si>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</si>
  <si>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</si>
  <si>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</si>
  <si>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</si>
  <si>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</si>
  <si>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</si>
  <si>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</si>
  <si>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</si>
  <si>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</si>
  <si>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</si>
  <si>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</si>
  <si>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</si>
  <si>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</si>
  <si>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</si>
  <si>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</si>
  <si>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</si>
  <si>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</si>
  <si>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</si>
  <si>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</si>
  <si>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</si>
  <si>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</si>
  <si>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</si>
  <si>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</si>
  <si>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</si>
  <si>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</si>
  <si>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</si>
  <si>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</si>
  <si>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</si>
  <si>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</si>
  <si>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</si>
  <si>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</si>
  <si>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</si>
  <si>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</si>
  <si>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</si>
  <si>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</si>
  <si>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</si>
  <si>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</si>
  <si>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</si>
  <si>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</si>
  <si>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</si>
  <si>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</si>
  <si>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</si>
  <si>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</si>
  <si>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</si>
  <si>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</si>
  <si>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</si>
  <si>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</si>
  <si>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</si>
  <si>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</si>
  <si>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</si>
  <si>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</si>
  <si>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</si>
  <si>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</si>
  <si>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</si>
  <si>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</si>
  <si>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</si>
  <si>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</si>
  <si>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</si>
  <si>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</si>
  <si>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</si>
  <si>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</si>
  <si>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</si>
  <si>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</si>
  <si>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</si>
  <si>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</si>
  <si>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</si>
  <si>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</si>
  <si>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</si>
  <si>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</si>
  <si>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</si>
  <si>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</si>
  <si>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</si>
  <si>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</si>
  <si>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</si>
  <si>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</si>
  <si>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</si>
  <si>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</si>
  <si>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</si>
  <si>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</si>
  <si>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</si>
  <si>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</si>
  <si>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</si>
  <si>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</si>
  <si>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</si>
  <si>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</si>
  <si>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</si>
  <si>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</si>
  <si>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</si>
  <si>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</si>
  <si>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</si>
  <si>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35.85</t>
  </si>
  <si>
    <t>一般会計</t>
  </si>
  <si>
    <t>水道事業会計</t>
  </si>
  <si>
    <t>介護保険特別会計（保険事業勘定）</t>
  </si>
  <si>
    <t>国民健康保険特別会計（事業勘定）</t>
  </si>
  <si>
    <t>▲ 0.77</t>
  </si>
  <si>
    <t>▲ 0.86</t>
  </si>
  <si>
    <t>公共下水道事業特別会計</t>
  </si>
  <si>
    <t>簡易水道事業特別会計</t>
  </si>
  <si>
    <t>介護保険特別会計（介護サービス事業勘定）</t>
  </si>
  <si>
    <t>漁業集落排水事業特別会計</t>
  </si>
  <si>
    <t>その他会計（赤字）</t>
  </si>
  <si>
    <t>その他会計（黒字）</t>
  </si>
  <si>
    <t>大船渡市育英奨学会</t>
    <rPh sb="0" eb="4">
      <t>オオフナトシ</t>
    </rPh>
    <rPh sb="4" eb="6">
      <t>イクエイ</t>
    </rPh>
    <rPh sb="6" eb="8">
      <t>ショウガク</t>
    </rPh>
    <rPh sb="8" eb="9">
      <t>カイ</t>
    </rPh>
    <phoneticPr fontId="2"/>
  </si>
  <si>
    <t>大船渡魚市場</t>
    <rPh sb="0" eb="3">
      <t>オオフナト</t>
    </rPh>
    <rPh sb="3" eb="6">
      <t>ウオイチバ</t>
    </rPh>
    <phoneticPr fontId="2"/>
  </si>
  <si>
    <t>大船渡市土地開発公社</t>
    <rPh sb="0" eb="4">
      <t>オオフナトシ</t>
    </rPh>
    <rPh sb="4" eb="6">
      <t>トチ</t>
    </rPh>
    <rPh sb="6" eb="8">
      <t>カイハツ</t>
    </rPh>
    <rPh sb="8" eb="10">
      <t>コウシャ</t>
    </rPh>
    <phoneticPr fontId="2"/>
  </si>
  <si>
    <t>三陸ふるさと振興</t>
    <rPh sb="0" eb="2">
      <t>サンリク</t>
    </rPh>
    <rPh sb="6" eb="8">
      <t>シンコウ</t>
    </rPh>
    <phoneticPr fontId="2"/>
  </si>
  <si>
    <t>気仙広域連合</t>
    <rPh sb="0" eb="2">
      <t>ケセン</t>
    </rPh>
    <rPh sb="2" eb="4">
      <t>コウイキ</t>
    </rPh>
    <rPh sb="4" eb="6">
      <t>レンゴウ</t>
    </rPh>
    <phoneticPr fontId="2"/>
  </si>
  <si>
    <t>-</t>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</si>
  <si>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</si>
  <si>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</si>
  <si>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陸前高田市及び大船渡市営林組合</t>
    <rPh sb="0" eb="2">
      <t>リクゼン</t>
    </rPh>
    <rPh sb="2" eb="4">
      <t>タカタ</t>
    </rPh>
    <rPh sb="4" eb="5">
      <t>シ</t>
    </rPh>
    <rPh sb="5" eb="6">
      <t>オヨ</t>
    </rPh>
    <rPh sb="7" eb="11">
      <t>オオフナトシ</t>
    </rPh>
    <rPh sb="11" eb="13">
      <t>エイリン</t>
    </rPh>
    <rPh sb="13" eb="15">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</si>
  <si>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</si>
  <si>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</si>
  <si>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岩手県沿岸南部広域環境組合</t>
    <rPh sb="0" eb="3">
      <t>イワテケン</t>
    </rPh>
    <rPh sb="3" eb="5">
      <t>エンガン</t>
    </rPh>
    <rPh sb="5" eb="7">
      <t>ナンブ</t>
    </rPh>
    <rPh sb="7" eb="9">
      <t>コウイキ</t>
    </rPh>
    <rPh sb="9" eb="11">
      <t>カンキョウ</t>
    </rPh>
    <rPh sb="11" eb="13">
      <t>クミアイ</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</si>
</sst>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32774</c:v>
                </c:pt>
                <c:pt idx="1">
                  <c:v>72795</c:v>
                </c:pt>
                <c:pt idx="2">
                  <c:v>268248</c:v>
                </c:pt>
                <c:pt idx="3">
                  <c:v>460562</c:v>
                </c:pt>
                <c:pt idx="4">
                  <c:v>471567</c:v>
                </c:pt>
              </c:numCache>
            </c:numRef>
          </c:val>
        </c:ser>
        <c:marker val="1"/>
        <c:axId val="64555648"/>
        <c:axId val="65003904"/>
      </c:lineChart>
      <c:catAx>
        <c:axId val="6455564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003904"/>
        <c:crosses val="autoZero"/>
        <c:auto val="1"/>
        <c:lblAlgn val="ctr"/>
        <c:lblOffset val="100"/>
        <c:tickLblSkip val="1"/>
        <c:tickMarkSkip val="1"/>
      </c:catAx>
      <c:valAx>
        <c:axId val="65003904"/>
        <c:scaling>
          <c:orientation val="minMax"/>
          <c:max val="5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556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21.03</c:v>
                </c:pt>
                <c:pt idx="1">
                  <c:v>16.989999999999998</c:v>
                </c:pt>
                <c:pt idx="2">
                  <c:v>34.700000000000003</c:v>
                </c:pt>
                <c:pt idx="3">
                  <c:v>33.29</c:v>
                </c:pt>
                <c:pt idx="4">
                  <c:v>26.76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16.73</c:v>
                </c:pt>
                <c:pt idx="1">
                  <c:v>76.75</c:v>
                </c:pt>
                <c:pt idx="2">
                  <c:v>63.28</c:v>
                </c:pt>
                <c:pt idx="3">
                  <c:v>76.53</c:v>
                </c:pt>
                <c:pt idx="4">
                  <c:v>45.65</c:v>
                </c:pt>
              </c:numCache>
            </c:numRef>
          </c:val>
        </c:ser>
        <c:gapWidth val="250"/>
        <c:overlap val="100"/>
        <c:axId val="96364416"/>
        <c:axId val="1163673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26.56</c:v>
                </c:pt>
                <c:pt idx="1">
                  <c:v>55.49</c:v>
                </c:pt>
                <c:pt idx="2">
                  <c:v>5.46</c:v>
                </c:pt>
                <c:pt idx="3">
                  <c:v>11.98</c:v>
                </c:pt>
                <c:pt idx="4">
                  <c:v>-35.85</c:v>
                </c:pt>
              </c:numCache>
            </c:numRef>
          </c:val>
        </c:ser>
        <c:marker val="1"/>
        <c:axId val="96364416"/>
        <c:axId val="116367360"/>
      </c:lineChart>
      <c:catAx>
        <c:axId val="9636441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367360"/>
        <c:crosses val="autoZero"/>
        <c:auto val="1"/>
        <c:lblAlgn val="ctr"/>
        <c:lblOffset val="100"/>
        <c:tickLblSkip val="1"/>
        <c:tickMarkSkip val="1"/>
      </c:catAx>
      <c:valAx>
        <c:axId val="1163673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644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5.88</c:v>
                </c:pt>
                <c:pt idx="2">
                  <c:v>#N/A</c:v>
                </c:pt>
                <c:pt idx="3">
                  <c:v>4.6399999999999997</c:v>
                </c:pt>
                <c:pt idx="4">
                  <c:v>#N/A</c:v>
                </c:pt>
                <c:pt idx="5">
                  <c:v>0.28000000000000003</c:v>
                </c:pt>
                <c:pt idx="6">
                  <c:v>#N/A</c:v>
                </c:pt>
                <c:pt idx="7">
                  <c:v>2.04</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0.65</c:v>
                </c:pt>
                <c:pt idx="4">
                  <c:v>#N/A</c:v>
                </c:pt>
                <c:pt idx="5">
                  <c:v>0.12</c:v>
                </c:pt>
                <c:pt idx="6">
                  <c:v>#N/A</c:v>
                </c:pt>
                <c:pt idx="7">
                  <c:v>0.04</c:v>
                </c:pt>
                <c:pt idx="8">
                  <c:v>#N/A</c:v>
                </c:pt>
                <c:pt idx="9">
                  <c:v>0.05</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0.04</c:v>
                </c:pt>
                <c:pt idx="8">
                  <c:v>#N/A</c:v>
                </c:pt>
                <c:pt idx="9">
                  <c:v>0.06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0.05</c:v>
                </c:pt>
                <c:pt idx="8">
                  <c:v>#N/A</c:v>
                </c:pt>
                <c:pt idx="9">
                  <c:v>0.06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0.9</c:v>
                </c:pt>
                <c:pt idx="4">
                  <c:v>#N/A</c:v>
                </c:pt>
                <c:pt idx="5">
                  <c:v>0.61</c:v>
                </c:pt>
                <c:pt idx="6">
                  <c:v>#N/A</c:v>
                </c:pt>
                <c:pt idx="7">
                  <c:v>2.64</c:v>
                </c:pt>
                <c:pt idx="8">
                  <c:v>#N/A</c:v>
                </c:pt>
                <c:pt idx="9">
                  <c:v>0.19</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0.77</c:v>
                </c:pt>
                <c:pt idx="1">
                  <c:v>#N/A</c:v>
                </c:pt>
                <c:pt idx="2">
                  <c:v>#N/A</c:v>
                </c:pt>
                <c:pt idx="3">
                  <c:v>0.63</c:v>
                </c:pt>
                <c:pt idx="4">
                  <c:v>0.86</c:v>
                </c:pt>
                <c:pt idx="5">
                  <c:v>#N/A</c:v>
                </c:pt>
                <c:pt idx="6">
                  <c:v>#N/A</c:v>
                </c:pt>
                <c:pt idx="7">
                  <c:v>0.43</c:v>
                </c:pt>
                <c:pt idx="8">
                  <c:v>#N/A</c:v>
                </c:pt>
                <c:pt idx="9">
                  <c:v>0.2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2.4500000000000002</c:v>
                </c:pt>
                <c:pt idx="2">
                  <c:v>#N/A</c:v>
                </c:pt>
                <c:pt idx="3">
                  <c:v>2.95</c:v>
                </c:pt>
                <c:pt idx="4">
                  <c:v>#N/A</c:v>
                </c:pt>
                <c:pt idx="5">
                  <c:v>2.25</c:v>
                </c:pt>
                <c:pt idx="6">
                  <c:v>#N/A</c:v>
                </c:pt>
                <c:pt idx="7">
                  <c:v>0.47</c:v>
                </c:pt>
                <c:pt idx="8">
                  <c:v>#N/A</c:v>
                </c:pt>
                <c:pt idx="9">
                  <c:v>0.74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10.26</c:v>
                </c:pt>
                <c:pt idx="2">
                  <c:v>#N/A</c:v>
                </c:pt>
                <c:pt idx="3">
                  <c:v>11.01</c:v>
                </c:pt>
                <c:pt idx="4">
                  <c:v>#N/A</c:v>
                </c:pt>
                <c:pt idx="5">
                  <c:v>11.37</c:v>
                </c:pt>
                <c:pt idx="6">
                  <c:v>#N/A</c:v>
                </c:pt>
                <c:pt idx="7">
                  <c:v>12.31</c:v>
                </c:pt>
                <c:pt idx="8">
                  <c:v>#N/A</c:v>
                </c:pt>
                <c:pt idx="9">
                  <c:v>12.98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21.02</c:v>
                </c:pt>
                <c:pt idx="2">
                  <c:v>#N/A</c:v>
                </c:pt>
                <c:pt idx="3">
                  <c:v>16.989999999999998</c:v>
                </c:pt>
                <c:pt idx="4">
                  <c:v>#N/A</c:v>
                </c:pt>
                <c:pt idx="5">
                  <c:v>34.700000000000003</c:v>
                </c:pt>
                <c:pt idx="6">
                  <c:v>#N/A</c:v>
                </c:pt>
                <c:pt idx="7">
                  <c:v>33.28</c:v>
                </c:pt>
                <c:pt idx="8">
                  <c:v>#N/A</c:v>
                </c:pt>
                <c:pt idx="9">
                  <c:v>26.75</c:v>
                </c:pt>
              </c:numCache>
            </c:numRef>
          </c:val>
        </c:ser>
        <c:overlap val="100"/>
        <c:axId val="106443136"/>
        <c:axId val="106444672"/>
      </c:barChart>
      <c:catAx>
        <c:axId val="1064431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44672"/>
        <c:crosses val="autoZero"/>
        <c:auto val="1"/>
        <c:lblAlgn val="ctr"/>
        <c:lblOffset val="100"/>
        <c:tickLblSkip val="1"/>
        <c:tickMarkSkip val="1"/>
      </c:catAx>
      <c:valAx>
        <c:axId val="1064446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431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1817</c:v>
                </c:pt>
                <c:pt idx="5">
                  <c:v>1819</c:v>
                </c:pt>
                <c:pt idx="8">
                  <c:v>1888</c:v>
                </c:pt>
                <c:pt idx="11">
                  <c:v>1970</c:v>
                </c:pt>
                <c:pt idx="14">
                  <c:v>1904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73</c:v>
                </c:pt>
                <c:pt idx="3">
                  <c:v>70</c:v>
                </c:pt>
                <c:pt idx="6">
                  <c:v>61</c:v>
                </c:pt>
                <c:pt idx="9">
                  <c:v>44</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c:v>
                </c:pt>
                <c:pt idx="3">
                  <c:v>56</c:v>
                </c:pt>
                <c:pt idx="6">
                  <c:v>81</c:v>
                </c:pt>
                <c:pt idx="9">
                  <c:v>150</c:v>
                </c:pt>
                <c:pt idx="12">
                  <c:v>157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618</c:v>
                </c:pt>
                <c:pt idx="3">
                  <c:v>562</c:v>
                </c:pt>
                <c:pt idx="6">
                  <c:v>827</c:v>
                </c:pt>
                <c:pt idx="9">
                  <c:v>620</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2309</c:v>
                </c:pt>
                <c:pt idx="3">
                  <c:v>2147</c:v>
                </c:pt>
                <c:pt idx="6">
                  <c:v>2145</c:v>
                </c:pt>
                <c:pt idx="9">
                  <c:v>2218</c:v>
                </c:pt>
                <c:pt idx="12">
                  <c:v>2129</c:v>
                </c:pt>
              </c:numCache>
            </c:numRef>
          </c:val>
        </c:ser>
        <c:gapWidth val="100"/>
        <c:overlap val="100"/>
        <c:axId val="108753664"/>
        <c:axId val="1087552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1258</c:v>
                </c:pt>
                <c:pt idx="2">
                  <c:v>#N/A</c:v>
                </c:pt>
                <c:pt idx="3">
                  <c:v>#N/A</c:v>
                </c:pt>
                <c:pt idx="4">
                  <c:v>1016</c:v>
                </c:pt>
                <c:pt idx="5">
                  <c:v>#N/A</c:v>
                </c:pt>
                <c:pt idx="6">
                  <c:v>#N/A</c:v>
                </c:pt>
                <c:pt idx="7">
                  <c:v>1226</c:v>
                </c:pt>
                <c:pt idx="8">
                  <c:v>#N/A</c:v>
                </c:pt>
                <c:pt idx="9">
                  <c:v>#N/A</c:v>
                </c:pt>
                <c:pt idx="10">
                  <c:v>1062</c:v>
                </c:pt>
                <c:pt idx="11">
                  <c:v>#N/A</c:v>
                </c:pt>
                <c:pt idx="12">
                  <c:v>#N/A</c:v>
                </c:pt>
                <c:pt idx="13">
                  <c:v>768</c:v>
                </c:pt>
                <c:pt idx="14">
                  <c:v>#N/A</c:v>
                </c:pt>
              </c:numCache>
            </c:numRef>
          </c:val>
        </c:ser>
        <c:marker val="1"/>
        <c:axId val="108753664"/>
        <c:axId val="108755200"/>
      </c:lineChart>
      <c:catAx>
        <c:axId val="1087536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55200"/>
        <c:crosses val="autoZero"/>
        <c:auto val="1"/>
        <c:lblAlgn val="ctr"/>
        <c:lblOffset val="100"/>
        <c:tickLblSkip val="1"/>
        <c:tickMarkSkip val="1"/>
      </c:catAx>
      <c:valAx>
        <c:axId val="1087552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36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21636</c:v>
                </c:pt>
                <c:pt idx="5">
                  <c:v>21286</c:v>
                </c:pt>
                <c:pt idx="8">
                  <c:v>20676</c:v>
                </c:pt>
                <c:pt idx="11">
                  <c:v>20225</c:v>
                </c:pt>
                <c:pt idx="14">
                  <c:v>20070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5720</c:v>
                </c:pt>
                <c:pt idx="5">
                  <c:v>12445</c:v>
                </c:pt>
                <c:pt idx="8">
                  <c:v>10735</c:v>
                </c:pt>
                <c:pt idx="11">
                  <c:v>12456</c:v>
                </c:pt>
                <c:pt idx="14">
                  <c:v>9090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4924</c:v>
                </c:pt>
                <c:pt idx="3">
                  <c:v>4784</c:v>
                </c:pt>
                <c:pt idx="6">
                  <c:v>4600</c:v>
                </c:pt>
                <c:pt idx="9">
                  <c:v>4243</c:v>
                </c:pt>
                <c:pt idx="12">
                  <c:v>4113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1601</c:v>
                </c:pt>
                <c:pt idx="3">
                  <c:v>1554</c:v>
                </c:pt>
                <c:pt idx="6">
                  <c:v>1492</c:v>
                </c:pt>
                <c:pt idx="9">
                  <c:v>1425</c:v>
                </c:pt>
                <c:pt idx="12">
                  <c:v>1286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7612</c:v>
                </c:pt>
                <c:pt idx="3">
                  <c:v>6607</c:v>
                </c:pt>
                <c:pt idx="6">
                  <c:v>5492</c:v>
                </c:pt>
                <c:pt idx="9">
                  <c:v>8618</c:v>
                </c:pt>
                <c:pt idx="12">
                  <c:v>10021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c:v>
                </c:pt>
                <c:pt idx="3">
                  <c:v>10</c:v>
                </c:pt>
                <c:pt idx="6">
                  <c:v>7</c:v>
                </c:pt>
                <c:pt idx="9">
                  <c:v>50</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21896</c:v>
                </c:pt>
                <c:pt idx="3">
                  <c:v>21220</c:v>
                </c:pt>
                <c:pt idx="6">
                  <c:v>21053</c:v>
                </c:pt>
                <c:pt idx="9">
                  <c:v>20599</c:v>
                </c:pt>
                <c:pt idx="12">
                  <c:v>21499</c:v>
                </c:pt>
              </c:numCache>
            </c:numRef>
          </c:val>
        </c:ser>
        <c:gapWidth val="100"/>
        <c:overlap val="100"/>
        <c:axId val="110582016"/>
        <c:axId val="11060019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8694</c:v>
                </c:pt>
                <c:pt idx="2">
                  <c:v>#N/A</c:v>
                </c:pt>
                <c:pt idx="3">
                  <c:v>#N/A</c:v>
                </c:pt>
                <c:pt idx="4">
                  <c:v>443</c:v>
                </c:pt>
                <c:pt idx="5">
                  <c:v>#N/A</c:v>
                </c:pt>
                <c:pt idx="6">
                  <c:v>#N/A</c:v>
                </c:pt>
                <c:pt idx="7">
                  <c:v>1232</c:v>
                </c:pt>
                <c:pt idx="8">
                  <c:v>#N/A</c:v>
                </c:pt>
                <c:pt idx="9">
                  <c:v>#N/A</c:v>
                </c:pt>
                <c:pt idx="10">
                  <c:v>2253</c:v>
                </c:pt>
                <c:pt idx="11">
                  <c:v>#N/A</c:v>
                </c:pt>
                <c:pt idx="12">
                  <c:v>#N/A</c:v>
                </c:pt>
                <c:pt idx="13">
                  <c:v>7761</c:v>
                </c:pt>
                <c:pt idx="14">
                  <c:v>#N/A</c:v>
                </c:pt>
              </c:numCache>
            </c:numRef>
          </c:val>
        </c:ser>
        <c:marker val="1"/>
        <c:axId val="110582016"/>
        <c:axId val="110600192"/>
      </c:lineChart>
      <c:catAx>
        <c:axId val="110582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00192"/>
        <c:crosses val="autoZero"/>
        <c:auto val="1"/>
        <c:lblAlgn val="ctr"/>
        <c:lblOffset val="100"/>
        <c:tickLblSkip val="1"/>
        <c:tickMarkSkip val="1"/>
      </c:catAx>
      <c:valAx>
        <c:axId val="1106001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82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38,421
38,094
322.50
66,337,538
56,423,974
3,038,010
11,354,478
21,498,545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年度までは他の類似団体平均と同様に減少傾向にありましたが、平成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年度に増加に転じ、平成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年度も前年度比</a:t>
          </a:r>
          <a:r>
            <a:rPr lang="en-US" altLang="ja-JP" sz="1100">
              <a:solidFill>
                <a:schemeClr val="dk1"/>
              </a:solidFill>
              <a:effectLst/>
              <a:latin typeface="+mn-lt"/>
              <a:ea typeface="+mn-ea"/>
              <a:cs typeface="+mn-cs"/>
            </a:rPr>
            <a:t>0.03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0.45</a:t>
          </a:r>
          <a:r>
            <a:rPr lang="ja-JP" altLang="ja-JP" sz="1100">
              <a:solidFill>
                <a:schemeClr val="dk1"/>
              </a:solidFill>
              <a:effectLst/>
              <a:latin typeface="+mn-lt"/>
              <a:ea typeface="+mn-ea"/>
              <a:cs typeface="+mn-cs"/>
            </a:rPr>
            <a:t>となりました。引き続き、人件費・物件費等の削減や市税の徴収率向上対策の取組み等により、財政基盤の強化に努めます。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146050</xdr:rowOff>
    </xdr:to>
    <xdr:cxnSp macro="">
      <xdr:nvCxnSpPr>
        <xdr:cNvPr id="68" name="直線コネクタ 67"/>
        <xdr:cNvCxnSpPr/>
      </xdr:nvCxnSpPr>
      <xdr:spPr>
        <a:xfrm flipV="1">
          <a:off x="4114800" y="72866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34925</xdr:rowOff>
    </xdr:to>
    <xdr:cxnSp macro="">
      <xdr:nvCxnSpPr>
        <xdr:cNvPr id="71" name="直線コネクタ 70"/>
        <xdr:cNvCxnSpPr/>
      </xdr:nvCxnSpPr>
      <xdr:spPr>
        <a:xfrm flipV="1">
          <a:off x="3225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経常一般財源において、復旧・復興の進展による施設維持管理費の増等により物件費が増となりましたが、歳入経常一般財源において、増税による地方消費税交付金の増や、地域の元気創造事業費や人口減少等特別対策事業費の増等の影響による普通交付税の増が、歳出の増を上回ったことにより、前年度比</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89.9</a:t>
          </a:r>
          <a:r>
            <a:rPr lang="ja-JP" altLang="ja-JP" sz="1100">
              <a:solidFill>
                <a:schemeClr val="dk1"/>
              </a:solidFill>
              <a:effectLst/>
              <a:latin typeface="+mn-lt"/>
              <a:ea typeface="+mn-ea"/>
              <a:cs typeface="+mn-cs"/>
            </a:rPr>
            <a:t>％となりました。今後の財政運営においても、事務事業の廃止や統合、見直しなど不断の改革・改善に努めます。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101812</xdr:rowOff>
    </xdr:from>
    <xdr:to>
      <xdr:col>7</xdr:col>
      <xdr:colOff>152400</xdr:colOff>
      <xdr:row>61</xdr:row>
      <xdr:rowOff>51012</xdr:rowOff>
    </xdr:to>
    <xdr:cxnSp macro="">
      <xdr:nvCxnSpPr>
        <xdr:cNvPr id="131" name="直線コネクタ 130"/>
        <xdr:cNvCxnSpPr/>
      </xdr:nvCxnSpPr>
      <xdr:spPr>
        <a:xfrm flipV="1">
          <a:off x="4114800" y="1038881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144569</xdr:rowOff>
    </xdr:from>
    <xdr:to>
      <xdr:col>6</xdr:col>
      <xdr:colOff>0</xdr:colOff>
      <xdr:row>61</xdr:row>
      <xdr:rowOff>51012</xdr:rowOff>
    </xdr:to>
    <xdr:cxnSp macro="">
      <xdr:nvCxnSpPr>
        <xdr:cNvPr id="134" name="直線コネクタ 133"/>
        <xdr:cNvCxnSpPr/>
      </xdr:nvCxnSpPr>
      <xdr:spPr>
        <a:xfrm>
          <a:off x="3225800" y="10260119"/>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144569</xdr:rowOff>
    </xdr:from>
    <xdr:to>
      <xdr:col>4</xdr:col>
      <xdr:colOff>482600</xdr:colOff>
      <xdr:row>60</xdr:row>
      <xdr:rowOff>41487</xdr:rowOff>
    </xdr:to>
    <xdr:cxnSp macro="">
      <xdr:nvCxnSpPr>
        <xdr:cNvPr id="137" name="直線コネクタ 136"/>
        <xdr:cNvCxnSpPr/>
      </xdr:nvCxnSpPr>
      <xdr:spPr>
        <a:xfrm flipV="1">
          <a:off x="2336800" y="1026011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61</xdr:row>
      <xdr:rowOff>91229</xdr:rowOff>
    </xdr:to>
    <xdr:cxnSp macro="">
      <xdr:nvCxnSpPr>
        <xdr:cNvPr id="140" name="直線コネクタ 139"/>
        <xdr:cNvCxnSpPr/>
      </xdr:nvCxnSpPr>
      <xdr:spPr>
        <a:xfrm flipV="1">
          <a:off x="1447800" y="10328487"/>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51012</xdr:rowOff>
    </xdr:from>
    <xdr:to>
      <xdr:col>7</xdr:col>
      <xdr:colOff>203200</xdr:colOff>
      <xdr:row>60</xdr:row>
      <xdr:rowOff>152612</xdr:rowOff>
    </xdr:to>
    <xdr:sp macro="" textlink="">
      <xdr:nvSpPr>
        <xdr:cNvPr id="150" name="円/楕円 149"/>
        <xdr:cNvSpPr/>
      </xdr:nvSpPr>
      <xdr:spPr>
        <a:xfrm>
          <a:off x="4902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23089</xdr:rowOff>
    </xdr:from>
    <xdr:ext cx="762000" cy="259045"/>
    <xdr:sp macro="" textlink="">
      <xdr:nvSpPr>
        <xdr:cNvPr id="151" name="財政構造の弾力性該当値テキスト"/>
        <xdr:cNvSpPr txBox="1"/>
      </xdr:nvSpPr>
      <xdr:spPr>
        <a:xfrm>
          <a:off x="5041900" y="103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212</xdr:rowOff>
    </xdr:from>
    <xdr:to>
      <xdr:col>6</xdr:col>
      <xdr:colOff>50800</xdr:colOff>
      <xdr:row>61</xdr:row>
      <xdr:rowOff>101812</xdr:rowOff>
    </xdr:to>
    <xdr:sp macro="" textlink="">
      <xdr:nvSpPr>
        <xdr:cNvPr id="152" name="円/楕円 151"/>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86589</xdr:rowOff>
    </xdr:from>
    <xdr:ext cx="736600" cy="259045"/>
    <xdr:sp macro="" textlink="">
      <xdr:nvSpPr>
        <xdr:cNvPr id="153" name="テキスト ボックス 152"/>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93769</xdr:rowOff>
    </xdr:from>
    <xdr:to>
      <xdr:col>4</xdr:col>
      <xdr:colOff>533400</xdr:colOff>
      <xdr:row>60</xdr:row>
      <xdr:rowOff>23919</xdr:rowOff>
    </xdr:to>
    <xdr:sp macro="" textlink="">
      <xdr:nvSpPr>
        <xdr:cNvPr id="154" name="円/楕円 153"/>
        <xdr:cNvSpPr/>
      </xdr:nvSpPr>
      <xdr:spPr>
        <a:xfrm>
          <a:off x="3175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34096</xdr:rowOff>
    </xdr:from>
    <xdr:ext cx="762000" cy="259045"/>
    <xdr:sp macro="" textlink="">
      <xdr:nvSpPr>
        <xdr:cNvPr id="155" name="テキスト ボックス 154"/>
        <xdr:cNvSpPr txBox="1"/>
      </xdr:nvSpPr>
      <xdr:spPr>
        <a:xfrm>
          <a:off x="2844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162137</xdr:rowOff>
    </xdr:from>
    <xdr:to>
      <xdr:col>3</xdr:col>
      <xdr:colOff>330200</xdr:colOff>
      <xdr:row>60</xdr:row>
      <xdr:rowOff>92287</xdr:rowOff>
    </xdr:to>
    <xdr:sp macro="" textlink="">
      <xdr:nvSpPr>
        <xdr:cNvPr id="156" name="円/楕円 155"/>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102464</xdr:rowOff>
    </xdr:from>
    <xdr:ext cx="762000" cy="259045"/>
    <xdr:sp macro="" textlink="">
      <xdr:nvSpPr>
        <xdr:cNvPr id="157" name="テキスト ボックス 156"/>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40429</xdr:rowOff>
    </xdr:from>
    <xdr:to>
      <xdr:col>2</xdr:col>
      <xdr:colOff>127000</xdr:colOff>
      <xdr:row>61</xdr:row>
      <xdr:rowOff>142029</xdr:rowOff>
    </xdr:to>
    <xdr:sp macro="" textlink="">
      <xdr:nvSpPr>
        <xdr:cNvPr id="158" name="円/楕円 157"/>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126806</xdr:rowOff>
    </xdr:from>
    <xdr:ext cx="762000" cy="259045"/>
    <xdr:sp macro="" textlink="">
      <xdr:nvSpPr>
        <xdr:cNvPr id="159" name="テキスト ボックス 158"/>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[163,270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経費全般における節減合理化により人件費や物件費、維持補修費の抑制に努めていることに加えて、震災対応に係る一部事業終了に伴う臨時的経費の減により前年度比</a:t>
          </a:r>
          <a:r>
            <a:rPr lang="en-US" altLang="ja-JP" sz="1100">
              <a:solidFill>
                <a:schemeClr val="dk1"/>
              </a:solidFill>
              <a:effectLst/>
              <a:latin typeface="+mn-lt"/>
              <a:ea typeface="+mn-ea"/>
              <a:cs typeface="+mn-cs"/>
            </a:rPr>
            <a:t>45,978</a:t>
          </a:r>
          <a:r>
            <a:rPr lang="ja-JP" altLang="ja-JP" sz="1100">
              <a:solidFill>
                <a:schemeClr val="dk1"/>
              </a:solidFill>
              <a:effectLst/>
              <a:latin typeface="+mn-lt"/>
              <a:ea typeface="+mn-ea"/>
              <a:cs typeface="+mn-cs"/>
            </a:rPr>
            <a:t>円減の</a:t>
          </a:r>
          <a:r>
            <a:rPr lang="en-US" altLang="ja-JP" sz="1100">
              <a:solidFill>
                <a:schemeClr val="dk1"/>
              </a:solidFill>
              <a:effectLst/>
              <a:latin typeface="+mn-lt"/>
              <a:ea typeface="+mn-ea"/>
              <a:cs typeface="+mn-cs"/>
            </a:rPr>
            <a:t>163,270</a:t>
          </a:r>
          <a:r>
            <a:rPr lang="ja-JP" altLang="ja-JP" sz="1100">
              <a:solidFill>
                <a:schemeClr val="dk1"/>
              </a:solidFill>
              <a:effectLst/>
              <a:latin typeface="+mn-lt"/>
              <a:ea typeface="+mn-ea"/>
              <a:cs typeface="+mn-cs"/>
            </a:rPr>
            <a:t>円となりました。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36071</xdr:rowOff>
    </xdr:from>
    <xdr:to>
      <xdr:col>7</xdr:col>
      <xdr:colOff>152400</xdr:colOff>
      <xdr:row>85</xdr:row>
      <xdr:rowOff>51</xdr:rowOff>
    </xdr:to>
    <xdr:cxnSp macro="">
      <xdr:nvCxnSpPr>
        <xdr:cNvPr id="186" name="直線コネクタ 185"/>
        <xdr:cNvCxnSpPr/>
      </xdr:nvCxnSpPr>
      <xdr:spPr>
        <a:xfrm flipV="1">
          <a:off x="4953000" y="14094971"/>
          <a:ext cx="0" cy="478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143578</xdr:rowOff>
    </xdr:from>
    <xdr:ext cx="762000" cy="259045"/>
    <xdr:sp macro="" textlink="">
      <xdr:nvSpPr>
        <xdr:cNvPr id="187" name="人件費・物件費等の状況最小値テキスト"/>
        <xdr:cNvSpPr txBox="1"/>
      </xdr:nvSpPr>
      <xdr:spPr>
        <a:xfrm>
          <a:off x="5041900" y="1454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85</xdr:row>
      <xdr:rowOff>51</xdr:rowOff>
    </xdr:from>
    <xdr:to>
      <xdr:col>7</xdr:col>
      <xdr:colOff>241300</xdr:colOff>
      <xdr:row>85</xdr:row>
      <xdr:rowOff>51</xdr:rowOff>
    </xdr:to>
    <xdr:cxnSp macro="">
      <xdr:nvCxnSpPr>
        <xdr:cNvPr id="188" name="直線コネクタ 187"/>
        <xdr:cNvCxnSpPr/>
      </xdr:nvCxnSpPr>
      <xdr:spPr>
        <a:xfrm>
          <a:off x="4864100" y="1457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122448</xdr:rowOff>
    </xdr:from>
    <xdr:ext cx="762000" cy="259045"/>
    <xdr:sp macro="" textlink="">
      <xdr:nvSpPr>
        <xdr:cNvPr id="189" name="人件費・物件費等の状況最大値テキスト"/>
        <xdr:cNvSpPr txBox="1"/>
      </xdr:nvSpPr>
      <xdr:spPr>
        <a:xfrm>
          <a:off x="5041900" y="138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82</xdr:row>
      <xdr:rowOff>36071</xdr:rowOff>
    </xdr:from>
    <xdr:to>
      <xdr:col>7</xdr:col>
      <xdr:colOff>241300</xdr:colOff>
      <xdr:row>82</xdr:row>
      <xdr:rowOff>36071</xdr:rowOff>
    </xdr:to>
    <xdr:cxnSp macro="">
      <xdr:nvCxnSpPr>
        <xdr:cNvPr id="190" name="直線コネクタ 189"/>
        <xdr:cNvCxnSpPr/>
      </xdr:nvCxnSpPr>
      <xdr:spPr>
        <a:xfrm>
          <a:off x="4864100" y="1409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44720</xdr:rowOff>
    </xdr:from>
    <xdr:to>
      <xdr:col>7</xdr:col>
      <xdr:colOff>152400</xdr:colOff>
      <xdr:row>83</xdr:row>
      <xdr:rowOff>155665</xdr:rowOff>
    </xdr:to>
    <xdr:cxnSp macro="">
      <xdr:nvCxnSpPr>
        <xdr:cNvPr id="191" name="直線コネクタ 190"/>
        <xdr:cNvCxnSpPr/>
      </xdr:nvCxnSpPr>
      <xdr:spPr>
        <a:xfrm flipV="1">
          <a:off x="4114800" y="14275070"/>
          <a:ext cx="838200" cy="1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166941</xdr:rowOff>
    </xdr:from>
    <xdr:ext cx="762000" cy="259045"/>
    <xdr:sp macro="" textlink="">
      <xdr:nvSpPr>
        <xdr:cNvPr id="192" name="人件費・物件費等の状況平均値テキスト"/>
        <xdr:cNvSpPr txBox="1"/>
      </xdr:nvSpPr>
      <xdr:spPr>
        <a:xfrm>
          <a:off x="5041900" y="14054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150414</xdr:rowOff>
    </xdr:from>
    <xdr:to>
      <xdr:col>7</xdr:col>
      <xdr:colOff>203200</xdr:colOff>
      <xdr:row>83</xdr:row>
      <xdr:rowOff>80564</xdr:rowOff>
    </xdr:to>
    <xdr:sp macro="" textlink="">
      <xdr:nvSpPr>
        <xdr:cNvPr id="193" name="フローチャート : 判断 192"/>
        <xdr:cNvSpPr/>
      </xdr:nvSpPr>
      <xdr:spPr>
        <a:xfrm>
          <a:off x="4902200" y="1420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155665</xdr:rowOff>
    </xdr:from>
    <xdr:to>
      <xdr:col>6</xdr:col>
      <xdr:colOff>0</xdr:colOff>
      <xdr:row>88</xdr:row>
      <xdr:rowOff>86568</xdr:rowOff>
    </xdr:to>
    <xdr:cxnSp macro="">
      <xdr:nvCxnSpPr>
        <xdr:cNvPr id="194" name="直線コネクタ 193"/>
        <xdr:cNvCxnSpPr/>
      </xdr:nvCxnSpPr>
      <xdr:spPr>
        <a:xfrm flipV="1">
          <a:off x="3225800" y="14386015"/>
          <a:ext cx="889000" cy="78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138559</xdr:rowOff>
    </xdr:from>
    <xdr:to>
      <xdr:col>6</xdr:col>
      <xdr:colOff>50800</xdr:colOff>
      <xdr:row>83</xdr:row>
      <xdr:rowOff>68709</xdr:rowOff>
    </xdr:to>
    <xdr:sp macro="" textlink="">
      <xdr:nvSpPr>
        <xdr:cNvPr id="195" name="フローチャート : 判断 194"/>
        <xdr:cNvSpPr/>
      </xdr:nvSpPr>
      <xdr:spPr>
        <a:xfrm>
          <a:off x="40640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78886</xdr:rowOff>
    </xdr:from>
    <xdr:ext cx="736600" cy="259045"/>
    <xdr:sp macro="" textlink="">
      <xdr:nvSpPr>
        <xdr:cNvPr id="196" name="テキスト ボックス 195"/>
        <xdr:cNvSpPr txBox="1"/>
      </xdr:nvSpPr>
      <xdr:spPr>
        <a:xfrm>
          <a:off x="3733800" y="1396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161812</xdr:rowOff>
    </xdr:from>
    <xdr:to>
      <xdr:col>4</xdr:col>
      <xdr:colOff>482600</xdr:colOff>
      <xdr:row>88</xdr:row>
      <xdr:rowOff>86568</xdr:rowOff>
    </xdr:to>
    <xdr:cxnSp macro="">
      <xdr:nvCxnSpPr>
        <xdr:cNvPr id="197" name="直線コネクタ 196"/>
        <xdr:cNvCxnSpPr/>
      </xdr:nvCxnSpPr>
      <xdr:spPr>
        <a:xfrm>
          <a:off x="2336800" y="15077962"/>
          <a:ext cx="889000" cy="9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127189</xdr:rowOff>
    </xdr:from>
    <xdr:to>
      <xdr:col>4</xdr:col>
      <xdr:colOff>533400</xdr:colOff>
      <xdr:row>83</xdr:row>
      <xdr:rowOff>57339</xdr:rowOff>
    </xdr:to>
    <xdr:sp macro="" textlink="">
      <xdr:nvSpPr>
        <xdr:cNvPr id="198" name="フローチャート : 判断 197"/>
        <xdr:cNvSpPr/>
      </xdr:nvSpPr>
      <xdr:spPr>
        <a:xfrm>
          <a:off x="3175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67516</xdr:rowOff>
    </xdr:from>
    <xdr:ext cx="762000" cy="259045"/>
    <xdr:sp macro="" textlink="">
      <xdr:nvSpPr>
        <xdr:cNvPr id="199" name="テキスト ボックス 198"/>
        <xdr:cNvSpPr txBox="1"/>
      </xdr:nvSpPr>
      <xdr:spPr>
        <a:xfrm>
          <a:off x="2844800" y="139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161812</xdr:rowOff>
    </xdr:from>
    <xdr:to>
      <xdr:col>3</xdr:col>
      <xdr:colOff>279400</xdr:colOff>
      <xdr:row>89</xdr:row>
      <xdr:rowOff>67717</xdr:rowOff>
    </xdr:to>
    <xdr:cxnSp macro="">
      <xdr:nvCxnSpPr>
        <xdr:cNvPr id="200" name="直線コネクタ 199"/>
        <xdr:cNvCxnSpPr/>
      </xdr:nvCxnSpPr>
      <xdr:spPr>
        <a:xfrm flipV="1">
          <a:off x="1447800" y="15077962"/>
          <a:ext cx="88900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131677</xdr:rowOff>
    </xdr:from>
    <xdr:to>
      <xdr:col>3</xdr:col>
      <xdr:colOff>330200</xdr:colOff>
      <xdr:row>83</xdr:row>
      <xdr:rowOff>61827</xdr:rowOff>
    </xdr:to>
    <xdr:sp macro="" textlink="">
      <xdr:nvSpPr>
        <xdr:cNvPr id="201" name="フローチャート : 判断 200"/>
        <xdr:cNvSpPr/>
      </xdr:nvSpPr>
      <xdr:spPr>
        <a:xfrm>
          <a:off x="2286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72004</xdr:rowOff>
    </xdr:from>
    <xdr:ext cx="762000" cy="259045"/>
    <xdr:sp macro="" textlink="">
      <xdr:nvSpPr>
        <xdr:cNvPr id="202" name="テキスト ボックス 201"/>
        <xdr:cNvSpPr txBox="1"/>
      </xdr:nvSpPr>
      <xdr:spPr>
        <a:xfrm>
          <a:off x="1955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150234</xdr:rowOff>
    </xdr:from>
    <xdr:to>
      <xdr:col>2</xdr:col>
      <xdr:colOff>127000</xdr:colOff>
      <xdr:row>83</xdr:row>
      <xdr:rowOff>80384</xdr:rowOff>
    </xdr:to>
    <xdr:sp macro="" textlink="">
      <xdr:nvSpPr>
        <xdr:cNvPr id="203" name="フローチャート : 判断 202"/>
        <xdr:cNvSpPr/>
      </xdr:nvSpPr>
      <xdr:spPr>
        <a:xfrm>
          <a:off x="1397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90561</xdr:rowOff>
    </xdr:from>
    <xdr:ext cx="762000" cy="259045"/>
    <xdr:sp macro="" textlink="">
      <xdr:nvSpPr>
        <xdr:cNvPr id="204" name="テキスト ボックス 203"/>
        <xdr:cNvSpPr txBox="1"/>
      </xdr:nvSpPr>
      <xdr:spPr>
        <a:xfrm>
          <a:off x="1066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165370</xdr:rowOff>
    </xdr:from>
    <xdr:to>
      <xdr:col>7</xdr:col>
      <xdr:colOff>203200</xdr:colOff>
      <xdr:row>83</xdr:row>
      <xdr:rowOff>95520</xdr:rowOff>
    </xdr:to>
    <xdr:sp macro="" textlink="">
      <xdr:nvSpPr>
        <xdr:cNvPr id="210" name="円/楕円 209"/>
        <xdr:cNvSpPr/>
      </xdr:nvSpPr>
      <xdr:spPr>
        <a:xfrm>
          <a:off x="4902200" y="14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137447</xdr:rowOff>
    </xdr:from>
    <xdr:ext cx="762000" cy="259045"/>
    <xdr:sp macro="" textlink="">
      <xdr:nvSpPr>
        <xdr:cNvPr id="211" name="人件費・物件費等の状況該当値テキスト"/>
        <xdr:cNvSpPr txBox="1"/>
      </xdr:nvSpPr>
      <xdr:spPr>
        <a:xfrm>
          <a:off x="5041900" y="14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104865</xdr:rowOff>
    </xdr:from>
    <xdr:to>
      <xdr:col>6</xdr:col>
      <xdr:colOff>50800</xdr:colOff>
      <xdr:row>84</xdr:row>
      <xdr:rowOff>35015</xdr:rowOff>
    </xdr:to>
    <xdr:sp macro="" textlink="">
      <xdr:nvSpPr>
        <xdr:cNvPr id="212" name="円/楕円 211"/>
        <xdr:cNvSpPr/>
      </xdr:nvSpPr>
      <xdr:spPr>
        <a:xfrm>
          <a:off x="4064000" y="143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19792</xdr:rowOff>
    </xdr:from>
    <xdr:ext cx="736600" cy="259045"/>
    <xdr:sp macro="" textlink="">
      <xdr:nvSpPr>
        <xdr:cNvPr id="213" name="テキスト ボックス 212"/>
        <xdr:cNvSpPr txBox="1"/>
      </xdr:nvSpPr>
      <xdr:spPr>
        <a:xfrm>
          <a:off x="3733800" y="1442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209,248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35768</xdr:rowOff>
    </xdr:from>
    <xdr:to>
      <xdr:col>4</xdr:col>
      <xdr:colOff>533400</xdr:colOff>
      <xdr:row>88</xdr:row>
      <xdr:rowOff>137368</xdr:rowOff>
    </xdr:to>
    <xdr:sp macro="" textlink="">
      <xdr:nvSpPr>
        <xdr:cNvPr id="214" name="円/楕円 213"/>
        <xdr:cNvSpPr/>
      </xdr:nvSpPr>
      <xdr:spPr>
        <a:xfrm>
          <a:off x="3175000" y="15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122145</xdr:rowOff>
    </xdr:from>
    <xdr:ext cx="762000" cy="259045"/>
    <xdr:sp macro="" textlink="">
      <xdr:nvSpPr>
        <xdr:cNvPr id="215" name="テキスト ボックス 214"/>
        <xdr:cNvSpPr txBox="1"/>
      </xdr:nvSpPr>
      <xdr:spPr>
        <a:xfrm>
          <a:off x="2844800" y="152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535,876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111012</xdr:rowOff>
    </xdr:from>
    <xdr:to>
      <xdr:col>3</xdr:col>
      <xdr:colOff>330200</xdr:colOff>
      <xdr:row>88</xdr:row>
      <xdr:rowOff>41162</xdr:rowOff>
    </xdr:to>
    <xdr:sp macro="" textlink="">
      <xdr:nvSpPr>
        <xdr:cNvPr id="216" name="円/楕円 215"/>
        <xdr:cNvSpPr/>
      </xdr:nvSpPr>
      <xdr:spPr>
        <a:xfrm>
          <a:off x="2286000" y="150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25939</xdr:rowOff>
    </xdr:from>
    <xdr:ext cx="762000" cy="259045"/>
    <xdr:sp macro="" textlink="">
      <xdr:nvSpPr>
        <xdr:cNvPr id="217" name="テキスト ボックス 216"/>
        <xdr:cNvSpPr txBox="1"/>
      </xdr:nvSpPr>
      <xdr:spPr>
        <a:xfrm>
          <a:off x="1955800" y="151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496,006</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16917</xdr:rowOff>
    </xdr:from>
    <xdr:to>
      <xdr:col>2</xdr:col>
      <xdr:colOff>127000</xdr:colOff>
      <xdr:row>89</xdr:row>
      <xdr:rowOff>118517</xdr:rowOff>
    </xdr:to>
    <xdr:sp macro="" textlink="">
      <xdr:nvSpPr>
        <xdr:cNvPr id="218" name="円/楕円 217"/>
        <xdr:cNvSpPr/>
      </xdr:nvSpPr>
      <xdr:spPr>
        <a:xfrm>
          <a:off x="1397000" y="152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103294</xdr:rowOff>
    </xdr:from>
    <xdr:ext cx="762000" cy="259045"/>
    <xdr:sp macro="" textlink="">
      <xdr:nvSpPr>
        <xdr:cNvPr id="219" name="テキスト ボックス 218"/>
        <xdr:cNvSpPr txBox="1"/>
      </xdr:nvSpPr>
      <xdr:spPr>
        <a:xfrm>
          <a:off x="1066800" y="1536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599,116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国では平成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年４月から、当市では平成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年４月から給与制度の総合的見直しを実施してい</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。岩手県人事委員会勧告に準じて給料表の改定（国より高い給料水準）を実施したことから、前年度に比べ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ポイント上回ったが、常に類似団体より下回っています。</a:t>
          </a:r>
        </a:p>
        <a:p>
          <a:r>
            <a:rPr lang="ja-JP" altLang="ja-JP" sz="1100">
              <a:solidFill>
                <a:schemeClr val="dk1"/>
              </a:solidFill>
              <a:effectLst/>
              <a:latin typeface="+mn-lt"/>
              <a:ea typeface="+mn-ea"/>
              <a:cs typeface="+mn-cs"/>
            </a:rPr>
            <a:t>　今後とも、国や他の地方公共団体との均衡を図り、給与の適正化に努めます。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6" name="直線コネクタ 245"/>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7"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48" name="直線コネクタ 247"/>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147574</xdr:rowOff>
    </xdr:to>
    <xdr:cxnSp macro="">
      <xdr:nvCxnSpPr>
        <xdr:cNvPr id="251" name="直線コネクタ 250"/>
        <xdr:cNvCxnSpPr/>
      </xdr:nvCxnSpPr>
      <xdr:spPr>
        <a:xfrm>
          <a:off x="16179800" y="1467738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2"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3" name="フローチャート : 判断 252"/>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104139</xdr:rowOff>
    </xdr:to>
    <xdr:cxnSp macro="">
      <xdr:nvCxnSpPr>
        <xdr:cNvPr id="254" name="直線コネクタ 253"/>
        <xdr:cNvCxnSpPr/>
      </xdr:nvCxnSpPr>
      <xdr:spPr>
        <a:xfrm>
          <a:off x="15290800" y="1464360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5" name="フローチャート : 判断 254"/>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6" name="テキスト ボックス 25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87</xdr:row>
      <xdr:rowOff>123189</xdr:rowOff>
    </xdr:to>
    <xdr:cxnSp macro="">
      <xdr:nvCxnSpPr>
        <xdr:cNvPr id="257" name="直線コネクタ 256"/>
        <xdr:cNvCxnSpPr/>
      </xdr:nvCxnSpPr>
      <xdr:spPr>
        <a:xfrm flipV="1">
          <a:off x="14401800" y="14643608"/>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58" name="フローチャート : 判断 257"/>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59" name="テキスト ボックス 258"/>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87</xdr:row>
      <xdr:rowOff>132842</xdr:rowOff>
    </xdr:to>
    <xdr:cxnSp macro="">
      <xdr:nvCxnSpPr>
        <xdr:cNvPr id="260" name="直線コネクタ 259"/>
        <xdr:cNvCxnSpPr/>
      </xdr:nvCxnSpPr>
      <xdr:spPr>
        <a:xfrm flipV="1">
          <a:off x="13512800" y="150393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1" name="フローチャート : 判断 260"/>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2" name="テキスト ボックス 261"/>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3" name="フローチャート : 判断 262"/>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4" name="テキスト ボックス 263"/>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0" name="円/楕円 269"/>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113301</xdr:rowOff>
    </xdr:from>
    <xdr:ext cx="762000" cy="259045"/>
    <xdr:sp macro="" textlink="">
      <xdr:nvSpPr>
        <xdr:cNvPr id="271" name="給与水準   （国との比較）該当値テキスト"/>
        <xdr:cNvSpPr txBox="1"/>
      </xdr:nvSpPr>
      <xdr:spPr>
        <a:xfrm>
          <a:off x="17106900" y="145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2" name="円/楕円 271"/>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3" name="テキスト ボックス 272"/>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4" name="円/楕円 273"/>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75" name="テキスト ボックス 274"/>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6" name="円/楕円 275"/>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7" name="テキスト ボックス 276"/>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78" name="円/楕円 277"/>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22369</xdr:rowOff>
    </xdr:from>
    <xdr:ext cx="762000" cy="259045"/>
    <xdr:sp macro="" textlink="">
      <xdr:nvSpPr>
        <xdr:cNvPr id="279" name="テキスト ボックス 278"/>
        <xdr:cNvSpPr txBox="1"/>
      </xdr:nvSpPr>
      <xdr:spPr>
        <a:xfrm>
          <a:off x="13131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年の合併に伴い策定した「定員適正化計画」において、平成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年間に職員を</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人削減する目標のところ</a:t>
          </a:r>
          <a:r>
            <a:rPr lang="en-US" altLang="ja-JP" sz="1100">
              <a:solidFill>
                <a:schemeClr val="dk1"/>
              </a:solidFill>
              <a:effectLst/>
              <a:latin typeface="+mn-lt"/>
              <a:ea typeface="+mn-ea"/>
              <a:cs typeface="+mn-cs"/>
            </a:rPr>
            <a:t>92</a:t>
          </a:r>
          <a:r>
            <a:rPr lang="ja-JP" altLang="ja-JP" sz="1100">
              <a:solidFill>
                <a:schemeClr val="dk1"/>
              </a:solidFill>
              <a:effectLst/>
              <a:latin typeface="+mn-lt"/>
              <a:ea typeface="+mn-ea"/>
              <a:cs typeface="+mn-cs"/>
            </a:rPr>
            <a:t>人の実績となったことにより、類似団体平均より</a:t>
          </a:r>
          <a:r>
            <a:rPr lang="en-US" altLang="ja-JP" sz="1100">
              <a:solidFill>
                <a:schemeClr val="dk1"/>
              </a:solidFill>
              <a:effectLst/>
              <a:latin typeface="+mn-lt"/>
              <a:ea typeface="+mn-ea"/>
              <a:cs typeface="+mn-cs"/>
            </a:rPr>
            <a:t>0.96</a:t>
          </a:r>
          <a:r>
            <a:rPr lang="ja-JP" altLang="ja-JP" sz="1100">
              <a:solidFill>
                <a:schemeClr val="dk1"/>
              </a:solidFill>
              <a:effectLst/>
              <a:latin typeface="+mn-lt"/>
              <a:ea typeface="+mn-ea"/>
              <a:cs typeface="+mn-cs"/>
            </a:rPr>
            <a:t>人少ない職員数となっています。</a:t>
          </a:r>
        </a:p>
        <a:p>
          <a:r>
            <a:rPr lang="ja-JP" altLang="ja-JP" sz="1100">
              <a:solidFill>
                <a:schemeClr val="dk1"/>
              </a:solidFill>
              <a:effectLst/>
              <a:latin typeface="+mn-lt"/>
              <a:ea typeface="+mn-ea"/>
              <a:cs typeface="+mn-cs"/>
            </a:rPr>
            <a:t>　なお、人口が</a:t>
          </a:r>
          <a:r>
            <a:rPr lang="en-US" altLang="ja-JP" sz="1100">
              <a:solidFill>
                <a:schemeClr val="dk1"/>
              </a:solidFill>
              <a:effectLst/>
              <a:latin typeface="+mn-lt"/>
              <a:ea typeface="+mn-ea"/>
              <a:cs typeface="+mn-cs"/>
            </a:rPr>
            <a:t>475</a:t>
          </a:r>
          <a:r>
            <a:rPr lang="ja-JP" altLang="ja-JP" sz="1100">
              <a:solidFill>
                <a:schemeClr val="dk1"/>
              </a:solidFill>
              <a:effectLst/>
              <a:latin typeface="+mn-lt"/>
              <a:ea typeface="+mn-ea"/>
              <a:cs typeface="+mn-cs"/>
            </a:rPr>
            <a:t>人減少するなか、職員数は１人減の</a:t>
          </a:r>
          <a:r>
            <a:rPr lang="en-US" altLang="ja-JP" sz="1100">
              <a:solidFill>
                <a:schemeClr val="dk1"/>
              </a:solidFill>
              <a:effectLst/>
              <a:latin typeface="+mn-lt"/>
              <a:ea typeface="+mn-ea"/>
              <a:cs typeface="+mn-cs"/>
            </a:rPr>
            <a:t>340</a:t>
          </a:r>
          <a:r>
            <a:rPr lang="ja-JP" altLang="ja-JP" sz="1100">
              <a:solidFill>
                <a:schemeClr val="dk1"/>
              </a:solidFill>
              <a:effectLst/>
              <a:latin typeface="+mn-lt"/>
              <a:ea typeface="+mn-ea"/>
              <a:cs typeface="+mn-cs"/>
            </a:rPr>
            <a:t>人となり、前年度に比べ</a:t>
          </a:r>
          <a:r>
            <a:rPr lang="en-US" altLang="ja-JP" sz="1100">
              <a:solidFill>
                <a:schemeClr val="dk1"/>
              </a:solidFill>
              <a:effectLst/>
              <a:latin typeface="+mn-lt"/>
              <a:ea typeface="+mn-ea"/>
              <a:cs typeface="+mn-cs"/>
            </a:rPr>
            <a:t>0.08</a:t>
          </a:r>
          <a:r>
            <a:rPr lang="ja-JP" altLang="ja-JP" sz="1100">
              <a:solidFill>
                <a:schemeClr val="dk1"/>
              </a:solidFill>
              <a:effectLst/>
              <a:latin typeface="+mn-lt"/>
              <a:ea typeface="+mn-ea"/>
              <a:cs typeface="+mn-cs"/>
            </a:rPr>
            <a:t>人多くなっています。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1" name="直線コネクタ 310"/>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2"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3" name="直線コネクタ 312"/>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4"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5" name="直線コネクタ 314"/>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123644</xdr:rowOff>
    </xdr:from>
    <xdr:to>
      <xdr:col>24</xdr:col>
      <xdr:colOff>558800</xdr:colOff>
      <xdr:row>60</xdr:row>
      <xdr:rowOff>137432</xdr:rowOff>
    </xdr:to>
    <xdr:cxnSp macro="">
      <xdr:nvCxnSpPr>
        <xdr:cNvPr id="316" name="直線コネクタ 315"/>
        <xdr:cNvCxnSpPr/>
      </xdr:nvCxnSpPr>
      <xdr:spPr>
        <a:xfrm>
          <a:off x="16179800" y="10410644"/>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17"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18" name="フローチャート : 判断 317"/>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123644</xdr:rowOff>
    </xdr:from>
    <xdr:to>
      <xdr:col>23</xdr:col>
      <xdr:colOff>406400</xdr:colOff>
      <xdr:row>60</xdr:row>
      <xdr:rowOff>158115</xdr:rowOff>
    </xdr:to>
    <xdr:cxnSp macro="">
      <xdr:nvCxnSpPr>
        <xdr:cNvPr id="319" name="直線コネクタ 318"/>
        <xdr:cNvCxnSpPr/>
      </xdr:nvCxnSpPr>
      <xdr:spPr>
        <a:xfrm flipV="1">
          <a:off x="15290800" y="104106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0" name="フローチャート :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158115</xdr:rowOff>
    </xdr:to>
    <xdr:cxnSp macro="">
      <xdr:nvCxnSpPr>
        <xdr:cNvPr id="322" name="直線コネクタ 321"/>
        <xdr:cNvCxnSpPr/>
      </xdr:nvCxnSpPr>
      <xdr:spPr>
        <a:xfrm>
          <a:off x="14401800" y="104330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3" name="フローチャート : 判断 322"/>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4" name="テキスト ボックス 323"/>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109855</xdr:rowOff>
    </xdr:from>
    <xdr:to>
      <xdr:col>21</xdr:col>
      <xdr:colOff>0</xdr:colOff>
      <xdr:row>60</xdr:row>
      <xdr:rowOff>146050</xdr:rowOff>
    </xdr:to>
    <xdr:cxnSp macro="">
      <xdr:nvCxnSpPr>
        <xdr:cNvPr id="325" name="直線コネクタ 324"/>
        <xdr:cNvCxnSpPr/>
      </xdr:nvCxnSpPr>
      <xdr:spPr>
        <a:xfrm>
          <a:off x="13512800" y="10396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6" name="フローチャート : 判断 325"/>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27" name="テキスト ボックス 326"/>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28" name="フローチャート : 判断 327"/>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29" name="テキスト ボックス 328"/>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86632</xdr:rowOff>
    </xdr:from>
    <xdr:to>
      <xdr:col>24</xdr:col>
      <xdr:colOff>609600</xdr:colOff>
      <xdr:row>61</xdr:row>
      <xdr:rowOff>16782</xdr:rowOff>
    </xdr:to>
    <xdr:sp macro="" textlink="">
      <xdr:nvSpPr>
        <xdr:cNvPr id="335" name="円/楕円 334"/>
        <xdr:cNvSpPr/>
      </xdr:nvSpPr>
      <xdr:spPr>
        <a:xfrm>
          <a:off x="169672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103159</xdr:rowOff>
    </xdr:from>
    <xdr:ext cx="762000" cy="259045"/>
    <xdr:sp macro="" textlink="">
      <xdr:nvSpPr>
        <xdr:cNvPr id="336" name="定員管理の状況該当値テキスト"/>
        <xdr:cNvSpPr txBox="1"/>
      </xdr:nvSpPr>
      <xdr:spPr>
        <a:xfrm>
          <a:off x="17106900" y="1021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72844</xdr:rowOff>
    </xdr:from>
    <xdr:to>
      <xdr:col>23</xdr:col>
      <xdr:colOff>457200</xdr:colOff>
      <xdr:row>61</xdr:row>
      <xdr:rowOff>2994</xdr:rowOff>
    </xdr:to>
    <xdr:sp macro="" textlink="">
      <xdr:nvSpPr>
        <xdr:cNvPr id="337" name="円/楕円 336"/>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13171</xdr:rowOff>
    </xdr:from>
    <xdr:ext cx="736600" cy="259045"/>
    <xdr:sp macro="" textlink="">
      <xdr:nvSpPr>
        <xdr:cNvPr id="338" name="テキスト ボックス 337"/>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107315</xdr:rowOff>
    </xdr:from>
    <xdr:to>
      <xdr:col>22</xdr:col>
      <xdr:colOff>254000</xdr:colOff>
      <xdr:row>61</xdr:row>
      <xdr:rowOff>37465</xdr:rowOff>
    </xdr:to>
    <xdr:sp macro="" textlink="">
      <xdr:nvSpPr>
        <xdr:cNvPr id="339" name="円/楕円 338"/>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47642</xdr:rowOff>
    </xdr:from>
    <xdr:ext cx="762000" cy="259045"/>
    <xdr:sp macro="" textlink="">
      <xdr:nvSpPr>
        <xdr:cNvPr id="340" name="テキスト ボックス 339"/>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1" name="円/楕円 340"/>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2" name="テキスト ボックス 341"/>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3" name="円/楕円 342"/>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44" name="テキスト ボックス 343"/>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合併建設計画登載事業の推進による合併特例債など、地方交付税措置の高い起債の活用を図っていることから、平成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年度比率は前年度比</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％となっております。今後は、類似団体の平均値に近づけるよう市債発行の抑制に努めます。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3" name="直線コネクタ 372"/>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4"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5" name="直線コネクタ 374"/>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56197</xdr:rowOff>
    </xdr:from>
    <xdr:to>
      <xdr:col>24</xdr:col>
      <xdr:colOff>558800</xdr:colOff>
      <xdr:row>37</xdr:row>
      <xdr:rowOff>74295</xdr:rowOff>
    </xdr:to>
    <xdr:cxnSp macro="">
      <xdr:nvCxnSpPr>
        <xdr:cNvPr id="378" name="直線コネクタ 377"/>
        <xdr:cNvCxnSpPr/>
      </xdr:nvCxnSpPr>
      <xdr:spPr>
        <a:xfrm flipV="1">
          <a:off x="16179800" y="63998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79"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0" name="フローチャート : 判断 379"/>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74295</xdr:rowOff>
    </xdr:from>
    <xdr:to>
      <xdr:col>23</xdr:col>
      <xdr:colOff>406400</xdr:colOff>
      <xdr:row>37</xdr:row>
      <xdr:rowOff>88371</xdr:rowOff>
    </xdr:to>
    <xdr:cxnSp macro="">
      <xdr:nvCxnSpPr>
        <xdr:cNvPr id="381" name="直線コネクタ 380"/>
        <xdr:cNvCxnSpPr/>
      </xdr:nvCxnSpPr>
      <xdr:spPr>
        <a:xfrm flipV="1">
          <a:off x="15290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2" name="フローチャート : 判断 381"/>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3" name="テキスト ボックス 382"/>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70273</xdr:rowOff>
    </xdr:from>
    <xdr:to>
      <xdr:col>22</xdr:col>
      <xdr:colOff>203200</xdr:colOff>
      <xdr:row>37</xdr:row>
      <xdr:rowOff>88371</xdr:rowOff>
    </xdr:to>
    <xdr:cxnSp macro="">
      <xdr:nvCxnSpPr>
        <xdr:cNvPr id="384" name="直線コネクタ 383"/>
        <xdr:cNvCxnSpPr/>
      </xdr:nvCxnSpPr>
      <xdr:spPr>
        <a:xfrm>
          <a:off x="14401800" y="641392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5" name="フローチャート : 判断 384"/>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6" name="テキスト ボックス 385"/>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70273</xdr:rowOff>
    </xdr:from>
    <xdr:to>
      <xdr:col>21</xdr:col>
      <xdr:colOff>0</xdr:colOff>
      <xdr:row>37</xdr:row>
      <xdr:rowOff>72284</xdr:rowOff>
    </xdr:to>
    <xdr:cxnSp macro="">
      <xdr:nvCxnSpPr>
        <xdr:cNvPr id="387" name="直線コネクタ 386"/>
        <xdr:cNvCxnSpPr/>
      </xdr:nvCxnSpPr>
      <xdr:spPr>
        <a:xfrm flipV="1">
          <a:off x="13512800" y="641392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88" name="フローチャート : 判断 387"/>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89" name="テキスト ボックス 388"/>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0" name="フローチャート : 判断 389"/>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1" name="テキスト ボックス 390"/>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5397</xdr:rowOff>
    </xdr:from>
    <xdr:to>
      <xdr:col>24</xdr:col>
      <xdr:colOff>609600</xdr:colOff>
      <xdr:row>37</xdr:row>
      <xdr:rowOff>106997</xdr:rowOff>
    </xdr:to>
    <xdr:sp macro="" textlink="">
      <xdr:nvSpPr>
        <xdr:cNvPr id="397" name="円/楕円 396"/>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148924</xdr:rowOff>
    </xdr:from>
    <xdr:ext cx="762000" cy="259045"/>
    <xdr:sp macro="" textlink="">
      <xdr:nvSpPr>
        <xdr:cNvPr id="398"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23495</xdr:rowOff>
    </xdr:from>
    <xdr:to>
      <xdr:col>23</xdr:col>
      <xdr:colOff>457200</xdr:colOff>
      <xdr:row>37</xdr:row>
      <xdr:rowOff>125095</xdr:rowOff>
    </xdr:to>
    <xdr:sp macro="" textlink="">
      <xdr:nvSpPr>
        <xdr:cNvPr id="399" name="円/楕円 398"/>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109872</xdr:rowOff>
    </xdr:from>
    <xdr:ext cx="736600" cy="259045"/>
    <xdr:sp macro="" textlink="">
      <xdr:nvSpPr>
        <xdr:cNvPr id="400" name="テキスト ボックス 399"/>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37571</xdr:rowOff>
    </xdr:from>
    <xdr:to>
      <xdr:col>22</xdr:col>
      <xdr:colOff>254000</xdr:colOff>
      <xdr:row>37</xdr:row>
      <xdr:rowOff>139171</xdr:rowOff>
    </xdr:to>
    <xdr:sp macro="" textlink="">
      <xdr:nvSpPr>
        <xdr:cNvPr id="401" name="円/楕円 400"/>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123948</xdr:rowOff>
    </xdr:from>
    <xdr:ext cx="762000" cy="259045"/>
    <xdr:sp macro="" textlink="">
      <xdr:nvSpPr>
        <xdr:cNvPr id="402" name="テキスト ボックス 401"/>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19473</xdr:rowOff>
    </xdr:from>
    <xdr:to>
      <xdr:col>21</xdr:col>
      <xdr:colOff>50800</xdr:colOff>
      <xdr:row>37</xdr:row>
      <xdr:rowOff>121073</xdr:rowOff>
    </xdr:to>
    <xdr:sp macro="" textlink="">
      <xdr:nvSpPr>
        <xdr:cNvPr id="403" name="円/楕円 402"/>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131250</xdr:rowOff>
    </xdr:from>
    <xdr:ext cx="762000" cy="259045"/>
    <xdr:sp macro="" textlink="">
      <xdr:nvSpPr>
        <xdr:cNvPr id="404" name="テキスト ボックス 403"/>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21484</xdr:rowOff>
    </xdr:from>
    <xdr:to>
      <xdr:col>19</xdr:col>
      <xdr:colOff>533400</xdr:colOff>
      <xdr:row>37</xdr:row>
      <xdr:rowOff>123084</xdr:rowOff>
    </xdr:to>
    <xdr:sp macro="" textlink="">
      <xdr:nvSpPr>
        <xdr:cNvPr id="405" name="円/楕円 404"/>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133261</xdr:rowOff>
    </xdr:from>
    <xdr:ext cx="762000" cy="259045"/>
    <xdr:sp macro="" textlink="">
      <xdr:nvSpPr>
        <xdr:cNvPr id="406" name="テキスト ボックス 405"/>
        <xdr:cNvSpPr txBox="1"/>
      </xdr:nvSpPr>
      <xdr:spPr>
        <a:xfrm>
          <a:off x="13131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前年度と比較して、充当可能財源である充当可能基金（財政調整基金など）の残高が減少し、その一方で、公営企業債等繰入見込額が大幅に増加したことにより、前年度より</a:t>
          </a:r>
          <a:r>
            <a:rPr lang="en-US" altLang="ja-JP" sz="1100">
              <a:solidFill>
                <a:schemeClr val="dk1"/>
              </a:solidFill>
              <a:effectLst/>
              <a:latin typeface="+mn-lt"/>
              <a:ea typeface="+mn-ea"/>
              <a:cs typeface="+mn-cs"/>
            </a:rPr>
            <a:t>57.8</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82.1</a:t>
          </a:r>
          <a:r>
            <a:rPr lang="ja-JP" altLang="ja-JP" sz="1100">
              <a:solidFill>
                <a:schemeClr val="dk1"/>
              </a:solidFill>
              <a:effectLst/>
              <a:latin typeface="+mn-lt"/>
              <a:ea typeface="+mn-ea"/>
              <a:cs typeface="+mn-cs"/>
            </a:rPr>
            <a:t>％となりました。今後は、より一層、公債費等義務的経費の削減を中心とする行財政改革を進め、財政の健全化に努めます。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3" name="直線コネクタ 432"/>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4"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5" name="直線コネクタ 434"/>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109436</xdr:rowOff>
    </xdr:from>
    <xdr:to>
      <xdr:col>24</xdr:col>
      <xdr:colOff>558800</xdr:colOff>
      <xdr:row>15</xdr:row>
      <xdr:rowOff>77457</xdr:rowOff>
    </xdr:to>
    <xdr:cxnSp macro="">
      <xdr:nvCxnSpPr>
        <xdr:cNvPr id="438" name="直線コネクタ 437"/>
        <xdr:cNvCxnSpPr/>
      </xdr:nvCxnSpPr>
      <xdr:spPr>
        <a:xfrm>
          <a:off x="16179800" y="2509736"/>
          <a:ext cx="838200" cy="1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39"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0" name="フローチャート : 判断 439"/>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82652</xdr:rowOff>
    </xdr:from>
    <xdr:to>
      <xdr:col>23</xdr:col>
      <xdr:colOff>406400</xdr:colOff>
      <xdr:row>14</xdr:row>
      <xdr:rowOff>109436</xdr:rowOff>
    </xdr:to>
    <xdr:cxnSp macro="">
      <xdr:nvCxnSpPr>
        <xdr:cNvPr id="441" name="直線コネクタ 440"/>
        <xdr:cNvCxnSpPr/>
      </xdr:nvCxnSpPr>
      <xdr:spPr>
        <a:xfrm>
          <a:off x="15290800" y="2482952"/>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2" name="フローチャート : 判断 441"/>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3" name="テキスト ボックス 442"/>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62141</xdr:rowOff>
    </xdr:from>
    <xdr:to>
      <xdr:col>22</xdr:col>
      <xdr:colOff>203200</xdr:colOff>
      <xdr:row>14</xdr:row>
      <xdr:rowOff>82652</xdr:rowOff>
    </xdr:to>
    <xdr:cxnSp macro="">
      <xdr:nvCxnSpPr>
        <xdr:cNvPr id="444" name="直線コネクタ 443"/>
        <xdr:cNvCxnSpPr/>
      </xdr:nvCxnSpPr>
      <xdr:spPr>
        <a:xfrm>
          <a:off x="14401800" y="2462441"/>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6" name="テキスト ボックス 445"/>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62141</xdr:rowOff>
    </xdr:from>
    <xdr:to>
      <xdr:col>21</xdr:col>
      <xdr:colOff>0</xdr:colOff>
      <xdr:row>15</xdr:row>
      <xdr:rowOff>102794</xdr:rowOff>
    </xdr:to>
    <xdr:cxnSp macro="">
      <xdr:nvCxnSpPr>
        <xdr:cNvPr id="447" name="直線コネクタ 446"/>
        <xdr:cNvCxnSpPr/>
      </xdr:nvCxnSpPr>
      <xdr:spPr>
        <a:xfrm flipV="1">
          <a:off x="13512800" y="2462441"/>
          <a:ext cx="889000" cy="2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48" name="フローチャート : 判断 447"/>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49" name="テキスト ボックス 448"/>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0" name="フローチャート : 判断 449"/>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1" name="テキスト ボックス 450"/>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26657</xdr:rowOff>
    </xdr:from>
    <xdr:to>
      <xdr:col>24</xdr:col>
      <xdr:colOff>609600</xdr:colOff>
      <xdr:row>15</xdr:row>
      <xdr:rowOff>128257</xdr:rowOff>
    </xdr:to>
    <xdr:sp macro="" textlink="">
      <xdr:nvSpPr>
        <xdr:cNvPr id="457" name="円/楕円 456"/>
        <xdr:cNvSpPr/>
      </xdr:nvSpPr>
      <xdr:spPr>
        <a:xfrm>
          <a:off x="16967200" y="25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170184</xdr:rowOff>
    </xdr:from>
    <xdr:ext cx="762000" cy="259045"/>
    <xdr:sp macro="" textlink="">
      <xdr:nvSpPr>
        <xdr:cNvPr id="458" name="将来負担の状況該当値テキスト"/>
        <xdr:cNvSpPr txBox="1"/>
      </xdr:nvSpPr>
      <xdr:spPr>
        <a:xfrm>
          <a:off x="17106900" y="25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58636</xdr:rowOff>
    </xdr:from>
    <xdr:to>
      <xdr:col>23</xdr:col>
      <xdr:colOff>457200</xdr:colOff>
      <xdr:row>14</xdr:row>
      <xdr:rowOff>160236</xdr:rowOff>
    </xdr:to>
    <xdr:sp macro="" textlink="">
      <xdr:nvSpPr>
        <xdr:cNvPr id="459" name="円/楕円 458"/>
        <xdr:cNvSpPr/>
      </xdr:nvSpPr>
      <xdr:spPr>
        <a:xfrm>
          <a:off x="16129000" y="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170413</xdr:rowOff>
    </xdr:from>
    <xdr:ext cx="736600" cy="259045"/>
    <xdr:sp macro="" textlink="">
      <xdr:nvSpPr>
        <xdr:cNvPr id="460" name="テキスト ボックス 459"/>
        <xdr:cNvSpPr txBox="1"/>
      </xdr:nvSpPr>
      <xdr:spPr>
        <a:xfrm>
          <a:off x="15798800" y="222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31852</xdr:rowOff>
    </xdr:from>
    <xdr:to>
      <xdr:col>22</xdr:col>
      <xdr:colOff>254000</xdr:colOff>
      <xdr:row>14</xdr:row>
      <xdr:rowOff>133452</xdr:rowOff>
    </xdr:to>
    <xdr:sp macro="" textlink="">
      <xdr:nvSpPr>
        <xdr:cNvPr id="461" name="円/楕円 460"/>
        <xdr:cNvSpPr/>
      </xdr:nvSpPr>
      <xdr:spPr>
        <a:xfrm>
          <a:off x="15240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143629</xdr:rowOff>
    </xdr:from>
    <xdr:ext cx="762000" cy="259045"/>
    <xdr:sp macro="" textlink="">
      <xdr:nvSpPr>
        <xdr:cNvPr id="462" name="テキスト ボックス 461"/>
        <xdr:cNvSpPr txBox="1"/>
      </xdr:nvSpPr>
      <xdr:spPr>
        <a:xfrm>
          <a:off x="14909800" y="22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11341</xdr:rowOff>
    </xdr:from>
    <xdr:to>
      <xdr:col>21</xdr:col>
      <xdr:colOff>50800</xdr:colOff>
      <xdr:row>14</xdr:row>
      <xdr:rowOff>112941</xdr:rowOff>
    </xdr:to>
    <xdr:sp macro="" textlink="">
      <xdr:nvSpPr>
        <xdr:cNvPr id="463" name="円/楕円 462"/>
        <xdr:cNvSpPr/>
      </xdr:nvSpPr>
      <xdr:spPr>
        <a:xfrm>
          <a:off x="14351000" y="24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123118</xdr:rowOff>
    </xdr:from>
    <xdr:ext cx="762000" cy="259045"/>
    <xdr:sp macro="" textlink="">
      <xdr:nvSpPr>
        <xdr:cNvPr id="464" name="テキスト ボックス 463"/>
        <xdr:cNvSpPr txBox="1"/>
      </xdr:nvSpPr>
      <xdr:spPr>
        <a:xfrm>
          <a:off x="14020800" y="218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51994</xdr:rowOff>
    </xdr:from>
    <xdr:to>
      <xdr:col>19</xdr:col>
      <xdr:colOff>533400</xdr:colOff>
      <xdr:row>15</xdr:row>
      <xdr:rowOff>153594</xdr:rowOff>
    </xdr:to>
    <xdr:sp macro="" textlink="">
      <xdr:nvSpPr>
        <xdr:cNvPr id="465" name="円/楕円 464"/>
        <xdr:cNvSpPr/>
      </xdr:nvSpPr>
      <xdr:spPr>
        <a:xfrm>
          <a:off x="13462000" y="26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138371</xdr:rowOff>
    </xdr:from>
    <xdr:ext cx="762000" cy="259045"/>
    <xdr:sp macro="" textlink="">
      <xdr:nvSpPr>
        <xdr:cNvPr id="466" name="テキスト ボックス 465"/>
        <xdr:cNvSpPr txBox="1"/>
      </xdr:nvSpPr>
      <xdr:spPr>
        <a:xfrm>
          <a:off x="13131800" y="27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38,421
38,094
322.50
66,337,538
56,423,974
3,038,010
11,354,478
21,498,545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ラスパイレス指数</a:t>
          </a:r>
          <a:r>
            <a:rPr lang="en-US" altLang="ja-JP" sz="1100">
              <a:solidFill>
                <a:schemeClr val="dk1"/>
              </a:solidFill>
              <a:effectLst/>
              <a:latin typeface="+mn-lt"/>
              <a:ea typeface="+mn-ea"/>
              <a:cs typeface="+mn-cs"/>
            </a:rPr>
            <a:t>97.4</a:t>
          </a:r>
          <a:r>
            <a:rPr lang="ja-JP" altLang="ja-JP" sz="1100">
              <a:solidFill>
                <a:schemeClr val="dk1"/>
              </a:solidFill>
              <a:effectLst/>
              <a:latin typeface="+mn-lt"/>
              <a:ea typeface="+mn-ea"/>
              <a:cs typeface="+mn-cs"/>
            </a:rPr>
            <a:t>、人口千人当たり職員数</a:t>
          </a:r>
          <a:r>
            <a:rPr lang="en-US" altLang="ja-JP" sz="1100">
              <a:solidFill>
                <a:schemeClr val="dk1"/>
              </a:solidFill>
              <a:effectLst/>
              <a:latin typeface="+mn-lt"/>
              <a:ea typeface="+mn-ea"/>
              <a:cs typeface="+mn-cs"/>
            </a:rPr>
            <a:t>8.85</a:t>
          </a:r>
          <a:r>
            <a:rPr lang="ja-JP" altLang="ja-JP" sz="1100">
              <a:solidFill>
                <a:schemeClr val="dk1"/>
              </a:solidFill>
              <a:effectLst/>
              <a:latin typeface="+mn-lt"/>
              <a:ea typeface="+mn-ea"/>
              <a:cs typeface="+mn-cs"/>
            </a:rPr>
            <a:t>人及び人口１人当たりの人件費決算額</a:t>
          </a:r>
          <a:r>
            <a:rPr lang="en-US" altLang="ja-JP" sz="1100">
              <a:solidFill>
                <a:schemeClr val="dk1"/>
              </a:solidFill>
              <a:effectLst/>
              <a:latin typeface="+mn-lt"/>
              <a:ea typeface="+mn-ea"/>
              <a:cs typeface="+mn-cs"/>
            </a:rPr>
            <a:t>87,935</a:t>
          </a:r>
          <a:r>
            <a:rPr lang="ja-JP" altLang="ja-JP" sz="1100">
              <a:solidFill>
                <a:schemeClr val="dk1"/>
              </a:solidFill>
              <a:effectLst/>
              <a:latin typeface="+mn-lt"/>
              <a:ea typeface="+mn-ea"/>
              <a:cs typeface="+mn-cs"/>
            </a:rPr>
            <a:t>円は、類似団体平均より低い水準にあります。</a:t>
          </a:r>
        </a:p>
        <a:p>
          <a:r>
            <a:rPr lang="ja-JP" altLang="ja-JP" sz="1100">
              <a:solidFill>
                <a:schemeClr val="dk1"/>
              </a:solidFill>
              <a:effectLst/>
              <a:latin typeface="+mn-lt"/>
              <a:ea typeface="+mn-ea"/>
              <a:cs typeface="+mn-cs"/>
            </a:rPr>
            <a:t>　一方、一部事務組合の人件費に充てる負担金に係る人口１人当たりの決算額</a:t>
          </a:r>
          <a:r>
            <a:rPr lang="en-US" altLang="ja-JP" sz="1100">
              <a:solidFill>
                <a:schemeClr val="dk1"/>
              </a:solidFill>
              <a:effectLst/>
              <a:latin typeface="+mn-lt"/>
              <a:ea typeface="+mn-ea"/>
              <a:cs typeface="+mn-cs"/>
            </a:rPr>
            <a:t>16,857</a:t>
          </a:r>
          <a:r>
            <a:rPr lang="ja-JP" altLang="ja-JP" sz="1100">
              <a:solidFill>
                <a:schemeClr val="dk1"/>
              </a:solidFill>
              <a:effectLst/>
              <a:latin typeface="+mn-lt"/>
              <a:ea typeface="+mn-ea"/>
              <a:cs typeface="+mn-cs"/>
            </a:rPr>
            <a:t>円は、類似団体平均を上回っています。</a:t>
          </a:r>
        </a:p>
        <a:p>
          <a:r>
            <a:rPr lang="ja-JP" altLang="ja-JP" sz="1100">
              <a:solidFill>
                <a:schemeClr val="dk1"/>
              </a:solidFill>
              <a:effectLst/>
              <a:latin typeface="+mn-lt"/>
              <a:ea typeface="+mn-ea"/>
              <a:cs typeface="+mn-cs"/>
            </a:rPr>
            <a:t>　引き続き、定員及び給与の適正化を推進し、人件費の削減に努めます。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81280</xdr:rowOff>
    </xdr:to>
    <xdr:cxnSp macro="">
      <xdr:nvCxnSpPr>
        <xdr:cNvPr id="66" name="直線コネクタ 65"/>
        <xdr:cNvCxnSpPr/>
      </xdr:nvCxnSpPr>
      <xdr:spPr>
        <a:xfrm flipV="1">
          <a:off x="3987800" y="6497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81280</xdr:rowOff>
    </xdr:to>
    <xdr:cxnSp macro="">
      <xdr:nvCxnSpPr>
        <xdr:cNvPr id="69" name="直線コネクタ 68"/>
        <xdr:cNvCxnSpPr/>
      </xdr:nvCxnSpPr>
      <xdr:spPr>
        <a:xfrm>
          <a:off x="3098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66040</xdr:rowOff>
    </xdr:to>
    <xdr:cxnSp macro="">
      <xdr:nvCxnSpPr>
        <xdr:cNvPr id="72" name="直線コネクタ 71"/>
        <xdr:cNvCxnSpPr/>
      </xdr:nvCxnSpPr>
      <xdr:spPr>
        <a:xfrm flipV="1">
          <a:off x="2209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39</xdr:row>
      <xdr:rowOff>92710</xdr:rowOff>
    </xdr:to>
    <xdr:cxnSp macro="">
      <xdr:nvCxnSpPr>
        <xdr:cNvPr id="75" name="直線コネクタ 74"/>
        <xdr:cNvCxnSpPr/>
      </xdr:nvCxnSpPr>
      <xdr:spPr>
        <a:xfrm flipV="1">
          <a:off x="1320800" y="6581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3"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物件費に係る経常収支比率は、復旧・復興の進展による施設維持管理費の増により高水準で推移しており、前年度比</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％となりましたが、依然として類似団体平均を大きく下回っています。今後も引き続き、大船渡市行政改革大綱に基づいた行政改革の一層の推進により物件費の抑制に努めます。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107950</xdr:rowOff>
    </xdr:to>
    <xdr:cxnSp macro="">
      <xdr:nvCxnSpPr>
        <xdr:cNvPr id="129" name="直線コネクタ 128"/>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15</xdr:row>
      <xdr:rowOff>31750</xdr:rowOff>
    </xdr:to>
    <xdr:cxnSp macro="">
      <xdr:nvCxnSpPr>
        <xdr:cNvPr id="132" name="直線コネクタ 131"/>
        <xdr:cNvCxnSpPr/>
      </xdr:nvCxnSpPr>
      <xdr:spPr>
        <a:xfrm>
          <a:off x="14782800" y="2472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94343</xdr:rowOff>
    </xdr:to>
    <xdr:cxnSp macro="">
      <xdr:nvCxnSpPr>
        <xdr:cNvPr id="135" name="直線コネクタ 134"/>
        <xdr:cNvCxnSpPr/>
      </xdr:nvCxnSpPr>
      <xdr:spPr>
        <a:xfrm flipV="1">
          <a:off x="13893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94343</xdr:rowOff>
    </xdr:to>
    <xdr:cxnSp macro="">
      <xdr:nvCxnSpPr>
        <xdr:cNvPr id="138" name="直線コネクタ 137"/>
        <xdr:cNvCxnSpPr/>
      </xdr:nvCxnSpPr>
      <xdr:spPr>
        <a:xfrm>
          <a:off x="13004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8" name="円/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2" name="円/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6" name="円/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扶助費に係る経常収支比率は、震災の影響で低下して以降、平成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年度までは回復傾向にありましたが、平成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年度は障害者福祉費の増加に伴い、前年度比</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158750</xdr:rowOff>
    </xdr:to>
    <xdr:cxnSp macro="">
      <xdr:nvCxnSpPr>
        <xdr:cNvPr id="190" name="直線コネクタ 189"/>
        <xdr:cNvCxnSpPr/>
      </xdr:nvCxnSpPr>
      <xdr:spPr>
        <a:xfrm>
          <a:off x="3987800" y="9753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56</xdr:row>
      <xdr:rowOff>152400</xdr:rowOff>
    </xdr:to>
    <xdr:cxnSp macro="">
      <xdr:nvCxnSpPr>
        <xdr:cNvPr id="193" name="直線コネクタ 192"/>
        <xdr:cNvCxnSpPr/>
      </xdr:nvCxnSpPr>
      <xdr:spPr>
        <a:xfrm>
          <a:off x="3098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31750</xdr:rowOff>
    </xdr:to>
    <xdr:cxnSp macro="">
      <xdr:nvCxnSpPr>
        <xdr:cNvPr id="196" name="直線コネクタ 195"/>
        <xdr:cNvCxnSpPr/>
      </xdr:nvCxnSpPr>
      <xdr:spPr>
        <a:xfrm flipV="1">
          <a:off x="2209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95250</xdr:rowOff>
    </xdr:to>
    <xdr:cxnSp macro="">
      <xdr:nvCxnSpPr>
        <xdr:cNvPr id="199" name="直線コネクタ 198"/>
        <xdr:cNvCxnSpPr/>
      </xdr:nvCxnSpPr>
      <xdr:spPr>
        <a:xfrm flipV="1">
          <a:off x="1320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9" name="円/楕円 208"/>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10"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11" name="円/楕円 210"/>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12" name="テキスト ボックス 211"/>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3" name="円/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5" name="円/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7" name="円/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その他に係る経常収支比率は、公共下水道事業に係る繰出金が減少したこと等により、前年度比</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12.1</a:t>
          </a:r>
          <a:r>
            <a:rPr lang="ja-JP" altLang="ja-JP" sz="1100">
              <a:solidFill>
                <a:schemeClr val="dk1"/>
              </a:solidFill>
              <a:effectLst/>
              <a:latin typeface="+mn-lt"/>
              <a:ea typeface="+mn-ea"/>
              <a:cs typeface="+mn-cs"/>
            </a:rPr>
            <a:t>％となり、依然として類似団体平均を下回っております。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104140</xdr:rowOff>
    </xdr:to>
    <xdr:cxnSp macro="">
      <xdr:nvCxnSpPr>
        <xdr:cNvPr id="251" name="直線コネクタ 250"/>
        <xdr:cNvCxnSpPr/>
      </xdr:nvCxnSpPr>
      <xdr:spPr>
        <a:xfrm flipV="1">
          <a:off x="15671800" y="9621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104140</xdr:rowOff>
    </xdr:to>
    <xdr:cxnSp macro="">
      <xdr:nvCxnSpPr>
        <xdr:cNvPr id="254" name="直線コネクタ 253"/>
        <xdr:cNvCxnSpPr/>
      </xdr:nvCxnSpPr>
      <xdr:spPr>
        <a:xfrm>
          <a:off x="14782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168910</xdr:rowOff>
    </xdr:to>
    <xdr:cxnSp macro="">
      <xdr:nvCxnSpPr>
        <xdr:cNvPr id="257" name="直線コネクタ 256"/>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27940</xdr:rowOff>
    </xdr:to>
    <xdr:cxnSp macro="">
      <xdr:nvCxnSpPr>
        <xdr:cNvPr id="260" name="直線コネクタ 259"/>
        <xdr:cNvCxnSpPr/>
      </xdr:nvCxnSpPr>
      <xdr:spPr>
        <a:xfrm flipV="1">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6" name="円/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補助費等に係る経常収支比率は、前年度比</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％となり、類似団体平均を上回っておりますが、これは広域行政の促進により一部事務組合への負担金が類似団体平均に比べて多くなっていることが主な要因となっています。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5842</xdr:rowOff>
    </xdr:to>
    <xdr:cxnSp macro="">
      <xdr:nvCxnSpPr>
        <xdr:cNvPr id="309" name="直線コネクタ 308"/>
        <xdr:cNvCxnSpPr/>
      </xdr:nvCxnSpPr>
      <xdr:spPr>
        <a:xfrm flipV="1">
          <a:off x="15671800" y="6308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5842</xdr:rowOff>
    </xdr:to>
    <xdr:cxnSp macro="">
      <xdr:nvCxnSpPr>
        <xdr:cNvPr id="312" name="直線コネクタ 311"/>
        <xdr:cNvCxnSpPr/>
      </xdr:nvCxnSpPr>
      <xdr:spPr>
        <a:xfrm>
          <a:off x="14782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127000</xdr:rowOff>
    </xdr:to>
    <xdr:cxnSp macro="">
      <xdr:nvCxnSpPr>
        <xdr:cNvPr id="315" name="直線コネクタ 314"/>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127000</xdr:rowOff>
    </xdr:to>
    <xdr:cxnSp macro="">
      <xdr:nvCxnSpPr>
        <xdr:cNvPr id="318" name="直線コネクタ 317"/>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8" name="円/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9"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30" name="円/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31" name="テキスト ボックス 330"/>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4" name="円/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6" name="円/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7" name="テキスト ボックス 336"/>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類似団体平均を上回りましたが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年度は、辺地対策債や減税補填債等において前年に償還が終了したものの影響により、前年度比</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18.6</a:t>
          </a:r>
          <a:r>
            <a:rPr lang="ja-JP" altLang="ja-JP" sz="1100">
              <a:solidFill>
                <a:schemeClr val="dk1"/>
              </a:solidFill>
              <a:effectLst/>
              <a:latin typeface="+mn-lt"/>
              <a:ea typeface="+mn-ea"/>
              <a:cs typeface="+mn-cs"/>
            </a:rPr>
            <a:t>％となり、類似団体平均を</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ポイント下回りました。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xdr:rowOff>
    </xdr:from>
    <xdr:to>
      <xdr:col>7</xdr:col>
      <xdr:colOff>15875</xdr:colOff>
      <xdr:row>75</xdr:row>
      <xdr:rowOff>39370</xdr:rowOff>
    </xdr:to>
    <xdr:cxnSp macro="">
      <xdr:nvCxnSpPr>
        <xdr:cNvPr id="369" name="直線コネクタ 368"/>
        <xdr:cNvCxnSpPr/>
      </xdr:nvCxnSpPr>
      <xdr:spPr>
        <a:xfrm flipV="1">
          <a:off x="3987800" y="12863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39370</xdr:rowOff>
    </xdr:to>
    <xdr:cxnSp macro="">
      <xdr:nvCxnSpPr>
        <xdr:cNvPr id="372" name="直線コネクタ 371"/>
        <xdr:cNvCxnSpPr/>
      </xdr:nvCxnSpPr>
      <xdr:spPr>
        <a:xfrm>
          <a:off x="3098800" y="1287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24130</xdr:rowOff>
    </xdr:to>
    <xdr:cxnSp macro="">
      <xdr:nvCxnSpPr>
        <xdr:cNvPr id="375" name="直線コネクタ 374"/>
        <xdr:cNvCxnSpPr/>
      </xdr:nvCxnSpPr>
      <xdr:spPr>
        <a:xfrm flipV="1">
          <a:off x="2209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75</xdr:row>
      <xdr:rowOff>77470</xdr:rowOff>
    </xdr:to>
    <xdr:cxnSp macro="">
      <xdr:nvCxnSpPr>
        <xdr:cNvPr id="378" name="直線コネクタ 377"/>
        <xdr:cNvCxnSpPr/>
      </xdr:nvCxnSpPr>
      <xdr:spPr>
        <a:xfrm flipV="1">
          <a:off x="1320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125730</xdr:rowOff>
    </xdr:from>
    <xdr:to>
      <xdr:col>7</xdr:col>
      <xdr:colOff>66675</xdr:colOff>
      <xdr:row>75</xdr:row>
      <xdr:rowOff>55880</xdr:rowOff>
    </xdr:to>
    <xdr:sp macro="" textlink="">
      <xdr:nvSpPr>
        <xdr:cNvPr id="388" name="円/楕円 387"/>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142257</xdr:rowOff>
    </xdr:from>
    <xdr:ext cx="762000" cy="259045"/>
    <xdr:sp macro="" textlink="">
      <xdr:nvSpPr>
        <xdr:cNvPr id="389"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0" name="円/楕円 389"/>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74947</xdr:rowOff>
    </xdr:from>
    <xdr:ext cx="736600" cy="259045"/>
    <xdr:sp macro="" textlink="">
      <xdr:nvSpPr>
        <xdr:cNvPr id="391" name="テキスト ボックス 390"/>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2" name="円/楕円 391"/>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3" name="テキスト ボックス 392"/>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4" name="円/楕円 393"/>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95" name="テキスト ボックス 394"/>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96" name="円/楕円 395"/>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113047</xdr:rowOff>
    </xdr:from>
    <xdr:ext cx="762000" cy="259045"/>
    <xdr:sp macro="" textlink="">
      <xdr:nvSpPr>
        <xdr:cNvPr id="397" name="テキスト ボックス 396"/>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費に係る経常収支比率は、歳出において、復旧・復興の進展による施設維持管理費の増等により物件費が増となりましたが、歳入において、増税による地方消費税交付金の増や、地域の元気創造事業費や人口減少等特別対策事業費の増等の影響による普通交付税の増が、歳出の増を上回ったことにより、前年度比</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71.3</a:t>
          </a:r>
          <a:r>
            <a:rPr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14987</xdr:rowOff>
    </xdr:from>
    <xdr:to>
      <xdr:col>24</xdr:col>
      <xdr:colOff>31750</xdr:colOff>
      <xdr:row>79</xdr:row>
      <xdr:rowOff>69850</xdr:rowOff>
    </xdr:to>
    <xdr:cxnSp macro="">
      <xdr:nvCxnSpPr>
        <xdr:cNvPr id="428" name="直線コネクタ 427"/>
        <xdr:cNvCxnSpPr/>
      </xdr:nvCxnSpPr>
      <xdr:spPr>
        <a:xfrm flipV="1">
          <a:off x="15671800" y="135595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79</xdr:row>
      <xdr:rowOff>69850</xdr:rowOff>
    </xdr:to>
    <xdr:cxnSp macro="">
      <xdr:nvCxnSpPr>
        <xdr:cNvPr id="431" name="直線コネクタ 430"/>
        <xdr:cNvCxnSpPr/>
      </xdr:nvCxnSpPr>
      <xdr:spPr>
        <a:xfrm>
          <a:off x="14782800" y="1338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72137</xdr:rowOff>
    </xdr:to>
    <xdr:cxnSp macro="">
      <xdr:nvCxnSpPr>
        <xdr:cNvPr id="434" name="直線コネクタ 433"/>
        <xdr:cNvCxnSpPr/>
      </xdr:nvCxnSpPr>
      <xdr:spPr>
        <a:xfrm flipV="1">
          <a:off x="13893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72137</xdr:rowOff>
    </xdr:from>
    <xdr:to>
      <xdr:col>20</xdr:col>
      <xdr:colOff>158750</xdr:colOff>
      <xdr:row>79</xdr:row>
      <xdr:rowOff>24130</xdr:rowOff>
    </xdr:to>
    <xdr:cxnSp macro="">
      <xdr:nvCxnSpPr>
        <xdr:cNvPr id="437" name="直線コネクタ 436"/>
        <xdr:cNvCxnSpPr/>
      </xdr:nvCxnSpPr>
      <xdr:spPr>
        <a:xfrm flipV="1">
          <a:off x="13004800" y="134452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47" name="円/楕円 446"/>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107714</xdr:rowOff>
    </xdr:from>
    <xdr:ext cx="762000" cy="259045"/>
    <xdr:sp macro="" textlink="">
      <xdr:nvSpPr>
        <xdr:cNvPr id="448"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49" name="円/楕円 448"/>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0" name="テキスト ボックス 449"/>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1" name="円/楕円 45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52" name="テキスト ボックス 451"/>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3" name="円/楕円 452"/>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133114</xdr:rowOff>
    </xdr:from>
    <xdr:ext cx="762000" cy="259045"/>
    <xdr:sp macro="" textlink="">
      <xdr:nvSpPr>
        <xdr:cNvPr id="454" name="テキスト ボックス 453"/>
        <xdr:cNvSpPr txBox="1"/>
      </xdr:nvSpPr>
      <xdr:spPr>
        <a:xfrm>
          <a:off x="13512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5" name="円/楕円 454"/>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6" name="テキスト ボックス 455"/>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岩手県大船渡市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141592</xdr:rowOff>
    </xdr:from>
    <xdr:to>
      <xdr:col>4</xdr:col>
      <xdr:colOff>1117600</xdr:colOff>
      <xdr:row>16</xdr:row>
      <xdr:rowOff>143715</xdr:rowOff>
    </xdr:to>
    <xdr:cxnSp macro="">
      <xdr:nvCxnSpPr>
        <xdr:cNvPr id="52" name="直線コネクタ 51"/>
        <xdr:cNvCxnSpPr/>
      </xdr:nvCxnSpPr>
      <xdr:spPr bwMode="auto">
        <a:xfrm>
          <a:off x="5003800" y="2932417"/>
          <a:ext cx="6477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141592</xdr:rowOff>
    </xdr:from>
    <xdr:to>
      <xdr:col>4</xdr:col>
      <xdr:colOff>469900</xdr:colOff>
      <xdr:row>17</xdr:row>
      <xdr:rowOff>6114</xdr:rowOff>
    </xdr:to>
    <xdr:cxnSp macro="">
      <xdr:nvCxnSpPr>
        <xdr:cNvPr id="55" name="直線コネクタ 54"/>
        <xdr:cNvCxnSpPr/>
      </xdr:nvCxnSpPr>
      <xdr:spPr bwMode="auto">
        <a:xfrm flipV="1">
          <a:off x="4305300" y="2932417"/>
          <a:ext cx="698500" cy="3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141315</xdr:rowOff>
    </xdr:from>
    <xdr:to>
      <xdr:col>3</xdr:col>
      <xdr:colOff>904875</xdr:colOff>
      <xdr:row>17</xdr:row>
      <xdr:rowOff>6114</xdr:rowOff>
    </xdr:to>
    <xdr:cxnSp macro="">
      <xdr:nvCxnSpPr>
        <xdr:cNvPr id="58" name="直線コネクタ 57"/>
        <xdr:cNvCxnSpPr/>
      </xdr:nvCxnSpPr>
      <xdr:spPr bwMode="auto">
        <a:xfrm>
          <a:off x="3606800" y="2932140"/>
          <a:ext cx="6985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45923</xdr:rowOff>
    </xdr:from>
    <xdr:to>
      <xdr:col>3</xdr:col>
      <xdr:colOff>206375</xdr:colOff>
      <xdr:row>16</xdr:row>
      <xdr:rowOff>141315</xdr:rowOff>
    </xdr:to>
    <xdr:cxnSp macro="">
      <xdr:nvCxnSpPr>
        <xdr:cNvPr id="61" name="直線コネクタ 60"/>
        <xdr:cNvCxnSpPr/>
      </xdr:nvCxnSpPr>
      <xdr:spPr bwMode="auto">
        <a:xfrm>
          <a:off x="2908300" y="2836748"/>
          <a:ext cx="698500" cy="9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92915</xdr:rowOff>
    </xdr:from>
    <xdr:to>
      <xdr:col>5</xdr:col>
      <xdr:colOff>34925</xdr:colOff>
      <xdr:row>17</xdr:row>
      <xdr:rowOff>23065</xdr:rowOff>
    </xdr:to>
    <xdr:sp macro="" textlink="">
      <xdr:nvSpPr>
        <xdr:cNvPr id="71" name="円/楕円 70"/>
        <xdr:cNvSpPr/>
      </xdr:nvSpPr>
      <xdr:spPr bwMode="auto">
        <a:xfrm>
          <a:off x="5600700" y="288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64992</xdr:rowOff>
    </xdr:from>
    <xdr:ext cx="762000" cy="259045"/>
    <xdr:sp macro="" textlink="">
      <xdr:nvSpPr>
        <xdr:cNvPr id="72" name="人口1人当たり決算額の推移該当値テキスト130"/>
        <xdr:cNvSpPr txBox="1"/>
      </xdr:nvSpPr>
      <xdr:spPr>
        <a:xfrm>
          <a:off x="5740400" y="28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90792</xdr:rowOff>
    </xdr:from>
    <xdr:to>
      <xdr:col>4</xdr:col>
      <xdr:colOff>520700</xdr:colOff>
      <xdr:row>17</xdr:row>
      <xdr:rowOff>20942</xdr:rowOff>
    </xdr:to>
    <xdr:sp macro="" textlink="">
      <xdr:nvSpPr>
        <xdr:cNvPr id="73" name="円/楕円 72"/>
        <xdr:cNvSpPr/>
      </xdr:nvSpPr>
      <xdr:spPr bwMode="auto">
        <a:xfrm>
          <a:off x="4953000" y="288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31119</xdr:rowOff>
    </xdr:from>
    <xdr:ext cx="736600" cy="259045"/>
    <xdr:sp macro="" textlink="">
      <xdr:nvSpPr>
        <xdr:cNvPr id="74" name="テキスト ボックス 73"/>
        <xdr:cNvSpPr txBox="1"/>
      </xdr:nvSpPr>
      <xdr:spPr>
        <a:xfrm>
          <a:off x="4622800" y="265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126764</xdr:rowOff>
    </xdr:from>
    <xdr:to>
      <xdr:col>3</xdr:col>
      <xdr:colOff>955675</xdr:colOff>
      <xdr:row>17</xdr:row>
      <xdr:rowOff>56914</xdr:rowOff>
    </xdr:to>
    <xdr:sp macro="" textlink="">
      <xdr:nvSpPr>
        <xdr:cNvPr id="75" name="円/楕円 74"/>
        <xdr:cNvSpPr/>
      </xdr:nvSpPr>
      <xdr:spPr bwMode="auto">
        <a:xfrm>
          <a:off x="4254500" y="291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67091</xdr:rowOff>
    </xdr:from>
    <xdr:ext cx="762000" cy="259045"/>
    <xdr:sp macro="" textlink="">
      <xdr:nvSpPr>
        <xdr:cNvPr id="76" name="テキスト ボックス 75"/>
        <xdr:cNvSpPr txBox="1"/>
      </xdr:nvSpPr>
      <xdr:spPr>
        <a:xfrm>
          <a:off x="3924300" y="268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90515</xdr:rowOff>
    </xdr:from>
    <xdr:to>
      <xdr:col>3</xdr:col>
      <xdr:colOff>257175</xdr:colOff>
      <xdr:row>17</xdr:row>
      <xdr:rowOff>20665</xdr:rowOff>
    </xdr:to>
    <xdr:sp macro="" textlink="">
      <xdr:nvSpPr>
        <xdr:cNvPr id="77" name="円/楕円 76"/>
        <xdr:cNvSpPr/>
      </xdr:nvSpPr>
      <xdr:spPr bwMode="auto">
        <a:xfrm>
          <a:off x="3556000" y="288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30842</xdr:rowOff>
    </xdr:from>
    <xdr:ext cx="762000" cy="259045"/>
    <xdr:sp macro="" textlink="">
      <xdr:nvSpPr>
        <xdr:cNvPr id="78" name="テキスト ボックス 77"/>
        <xdr:cNvSpPr txBox="1"/>
      </xdr:nvSpPr>
      <xdr:spPr>
        <a:xfrm>
          <a:off x="3225800" y="265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166573</xdr:rowOff>
    </xdr:from>
    <xdr:to>
      <xdr:col>2</xdr:col>
      <xdr:colOff>692150</xdr:colOff>
      <xdr:row>16</xdr:row>
      <xdr:rowOff>96723</xdr:rowOff>
    </xdr:to>
    <xdr:sp macro="" textlink="">
      <xdr:nvSpPr>
        <xdr:cNvPr id="79" name="円/楕円 78"/>
        <xdr:cNvSpPr/>
      </xdr:nvSpPr>
      <xdr:spPr bwMode="auto">
        <a:xfrm>
          <a:off x="2857500" y="27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106900</xdr:rowOff>
    </xdr:from>
    <xdr:ext cx="762000" cy="259045"/>
    <xdr:sp macro="" textlink="">
      <xdr:nvSpPr>
        <xdr:cNvPr id="80" name="テキスト ボックス 79"/>
        <xdr:cNvSpPr txBox="1"/>
      </xdr:nvSpPr>
      <xdr:spPr>
        <a:xfrm>
          <a:off x="2527300" y="25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327863</xdr:rowOff>
    </xdr:from>
    <xdr:to>
      <xdr:col>4</xdr:col>
      <xdr:colOff>1117600</xdr:colOff>
      <xdr:row>38</xdr:row>
      <xdr:rowOff>12761</xdr:rowOff>
    </xdr:to>
    <xdr:cxnSp macro="">
      <xdr:nvCxnSpPr>
        <xdr:cNvPr id="114" name="直線コネクタ 113"/>
        <xdr:cNvCxnSpPr/>
      </xdr:nvCxnSpPr>
      <xdr:spPr bwMode="auto">
        <a:xfrm>
          <a:off x="5003800" y="7452563"/>
          <a:ext cx="647700" cy="2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312429</xdr:rowOff>
    </xdr:from>
    <xdr:to>
      <xdr:col>4</xdr:col>
      <xdr:colOff>469900</xdr:colOff>
      <xdr:row>37</xdr:row>
      <xdr:rowOff>327863</xdr:rowOff>
    </xdr:to>
    <xdr:cxnSp macro="">
      <xdr:nvCxnSpPr>
        <xdr:cNvPr id="117" name="直線コネクタ 116"/>
        <xdr:cNvCxnSpPr/>
      </xdr:nvCxnSpPr>
      <xdr:spPr bwMode="auto">
        <a:xfrm>
          <a:off x="4305300" y="7437129"/>
          <a:ext cx="698500" cy="1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312429</xdr:rowOff>
    </xdr:from>
    <xdr:to>
      <xdr:col>3</xdr:col>
      <xdr:colOff>904875</xdr:colOff>
      <xdr:row>37</xdr:row>
      <xdr:rowOff>332870</xdr:rowOff>
    </xdr:to>
    <xdr:cxnSp macro="">
      <xdr:nvCxnSpPr>
        <xdr:cNvPr id="120" name="直線コネクタ 119"/>
        <xdr:cNvCxnSpPr/>
      </xdr:nvCxnSpPr>
      <xdr:spPr bwMode="auto">
        <a:xfrm flipV="1">
          <a:off x="3606800" y="7437129"/>
          <a:ext cx="698500" cy="2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309575</xdr:rowOff>
    </xdr:from>
    <xdr:to>
      <xdr:col>3</xdr:col>
      <xdr:colOff>206375</xdr:colOff>
      <xdr:row>37</xdr:row>
      <xdr:rowOff>332870</xdr:rowOff>
    </xdr:to>
    <xdr:cxnSp macro="">
      <xdr:nvCxnSpPr>
        <xdr:cNvPr id="123" name="直線コネクタ 122"/>
        <xdr:cNvCxnSpPr/>
      </xdr:nvCxnSpPr>
      <xdr:spPr bwMode="auto">
        <a:xfrm>
          <a:off x="2908300" y="7434275"/>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304861</xdr:rowOff>
    </xdr:from>
    <xdr:to>
      <xdr:col>5</xdr:col>
      <xdr:colOff>34925</xdr:colOff>
      <xdr:row>38</xdr:row>
      <xdr:rowOff>63561</xdr:rowOff>
    </xdr:to>
    <xdr:sp macro="" textlink="">
      <xdr:nvSpPr>
        <xdr:cNvPr id="133" name="円/楕円 132"/>
        <xdr:cNvSpPr/>
      </xdr:nvSpPr>
      <xdr:spPr bwMode="auto">
        <a:xfrm>
          <a:off x="5600700" y="742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277063</xdr:rowOff>
    </xdr:from>
    <xdr:to>
      <xdr:col>4</xdr:col>
      <xdr:colOff>520700</xdr:colOff>
      <xdr:row>38</xdr:row>
      <xdr:rowOff>35763</xdr:rowOff>
    </xdr:to>
    <xdr:sp macro="" textlink="">
      <xdr:nvSpPr>
        <xdr:cNvPr id="135" name="円/楕円 134"/>
        <xdr:cNvSpPr/>
      </xdr:nvSpPr>
      <xdr:spPr bwMode="auto">
        <a:xfrm>
          <a:off x="4953000" y="740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45940</xdr:rowOff>
    </xdr:from>
    <xdr:ext cx="736600" cy="259045"/>
    <xdr:sp macro="" textlink="">
      <xdr:nvSpPr>
        <xdr:cNvPr id="136" name="テキスト ボックス 135"/>
        <xdr:cNvSpPr txBox="1"/>
      </xdr:nvSpPr>
      <xdr:spPr>
        <a:xfrm>
          <a:off x="4622800" y="717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261629</xdr:rowOff>
    </xdr:from>
    <xdr:to>
      <xdr:col>3</xdr:col>
      <xdr:colOff>955675</xdr:colOff>
      <xdr:row>38</xdr:row>
      <xdr:rowOff>20329</xdr:rowOff>
    </xdr:to>
    <xdr:sp macro="" textlink="">
      <xdr:nvSpPr>
        <xdr:cNvPr id="137" name="円/楕円 136"/>
        <xdr:cNvSpPr/>
      </xdr:nvSpPr>
      <xdr:spPr bwMode="auto">
        <a:xfrm>
          <a:off x="4254500" y="738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30506</xdr:rowOff>
    </xdr:from>
    <xdr:ext cx="762000" cy="259045"/>
    <xdr:sp macro="" textlink="">
      <xdr:nvSpPr>
        <xdr:cNvPr id="138" name="テキスト ボックス 137"/>
        <xdr:cNvSpPr txBox="1"/>
      </xdr:nvSpPr>
      <xdr:spPr>
        <a:xfrm>
          <a:off x="3924300" y="715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282070</xdr:rowOff>
    </xdr:from>
    <xdr:to>
      <xdr:col>3</xdr:col>
      <xdr:colOff>257175</xdr:colOff>
      <xdr:row>38</xdr:row>
      <xdr:rowOff>40770</xdr:rowOff>
    </xdr:to>
    <xdr:sp macro="" textlink="">
      <xdr:nvSpPr>
        <xdr:cNvPr id="139" name="円/楕円 138"/>
        <xdr:cNvSpPr/>
      </xdr:nvSpPr>
      <xdr:spPr bwMode="auto">
        <a:xfrm>
          <a:off x="3556000" y="740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25547</xdr:rowOff>
    </xdr:from>
    <xdr:ext cx="762000" cy="259045"/>
    <xdr:sp macro="" textlink="">
      <xdr:nvSpPr>
        <xdr:cNvPr id="140" name="テキスト ボックス 139"/>
        <xdr:cNvSpPr txBox="1"/>
      </xdr:nvSpPr>
      <xdr:spPr>
        <a:xfrm>
          <a:off x="3225800" y="749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258775</xdr:rowOff>
    </xdr:from>
    <xdr:to>
      <xdr:col>2</xdr:col>
      <xdr:colOff>692150</xdr:colOff>
      <xdr:row>38</xdr:row>
      <xdr:rowOff>17475</xdr:rowOff>
    </xdr:to>
    <xdr:sp macro="" textlink="">
      <xdr:nvSpPr>
        <xdr:cNvPr id="141" name="円/楕円 140"/>
        <xdr:cNvSpPr/>
      </xdr:nvSpPr>
      <xdr:spPr bwMode="auto">
        <a:xfrm>
          <a:off x="2857500" y="738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2252</xdr:rowOff>
    </xdr:from>
    <xdr:ext cx="762000" cy="259045"/>
    <xdr:sp macro="" textlink="">
      <xdr:nvSpPr>
        <xdr:cNvPr id="142" name="テキスト ボックス 141"/>
        <xdr:cNvSpPr txBox="1"/>
      </xdr:nvSpPr>
      <xdr:spPr>
        <a:xfrm>
          <a:off x="2527300" y="74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38,421
38,094
322.50
66,337,538
56,423,974
3,038,010
11,354,478
21,498,545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120926</xdr:rowOff>
    </xdr:from>
    <xdr:to>
      <xdr:col>6</xdr:col>
      <xdr:colOff>511175</xdr:colOff>
      <xdr:row>35</xdr:row>
      <xdr:rowOff>140629</xdr:rowOff>
    </xdr:to>
    <xdr:cxnSp macro="">
      <xdr:nvCxnSpPr>
        <xdr:cNvPr id="65" name="直線コネクタ 64"/>
        <xdr:cNvCxnSpPr/>
      </xdr:nvCxnSpPr>
      <xdr:spPr>
        <a:xfrm>
          <a:off x="3797300" y="6121676"/>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120926</xdr:rowOff>
    </xdr:from>
    <xdr:to>
      <xdr:col>5</xdr:col>
      <xdr:colOff>358775</xdr:colOff>
      <xdr:row>36</xdr:row>
      <xdr:rowOff>24643</xdr:rowOff>
    </xdr:to>
    <xdr:cxnSp macro="">
      <xdr:nvCxnSpPr>
        <xdr:cNvPr id="68" name="直線コネクタ 67"/>
        <xdr:cNvCxnSpPr/>
      </xdr:nvCxnSpPr>
      <xdr:spPr>
        <a:xfrm flipV="1">
          <a:off x="2908300" y="6121676"/>
          <a:ext cx="8890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9598</xdr:rowOff>
    </xdr:from>
    <xdr:to>
      <xdr:col>4</xdr:col>
      <xdr:colOff>155575</xdr:colOff>
      <xdr:row>36</xdr:row>
      <xdr:rowOff>24643</xdr:rowOff>
    </xdr:to>
    <xdr:cxnSp macro="">
      <xdr:nvCxnSpPr>
        <xdr:cNvPr id="71" name="直線コネクタ 70"/>
        <xdr:cNvCxnSpPr/>
      </xdr:nvCxnSpPr>
      <xdr:spPr>
        <a:xfrm>
          <a:off x="2019300" y="6181798"/>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134171</xdr:rowOff>
    </xdr:from>
    <xdr:to>
      <xdr:col>2</xdr:col>
      <xdr:colOff>638175</xdr:colOff>
      <xdr:row>36</xdr:row>
      <xdr:rowOff>9598</xdr:rowOff>
    </xdr:to>
    <xdr:cxnSp macro="">
      <xdr:nvCxnSpPr>
        <xdr:cNvPr id="74" name="直線コネクタ 73"/>
        <xdr:cNvCxnSpPr/>
      </xdr:nvCxnSpPr>
      <xdr:spPr>
        <a:xfrm>
          <a:off x="1130300" y="6134921"/>
          <a:ext cx="889000" cy="4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89829</xdr:rowOff>
    </xdr:from>
    <xdr:to>
      <xdr:col>6</xdr:col>
      <xdr:colOff>561975</xdr:colOff>
      <xdr:row>36</xdr:row>
      <xdr:rowOff>19979</xdr:rowOff>
    </xdr:to>
    <xdr:sp macro="" textlink="">
      <xdr:nvSpPr>
        <xdr:cNvPr id="84" name="円/楕円 83"/>
        <xdr:cNvSpPr/>
      </xdr:nvSpPr>
      <xdr:spPr>
        <a:xfrm>
          <a:off x="4584700" y="60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68256</xdr:rowOff>
    </xdr:from>
    <xdr:ext cx="534377" cy="259045"/>
    <xdr:sp macro="" textlink="">
      <xdr:nvSpPr>
        <xdr:cNvPr id="85" name="人件費該当値テキスト"/>
        <xdr:cNvSpPr txBox="1"/>
      </xdr:nvSpPr>
      <xdr:spPr>
        <a:xfrm>
          <a:off x="4686300" y="60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70126</xdr:rowOff>
    </xdr:from>
    <xdr:to>
      <xdr:col>5</xdr:col>
      <xdr:colOff>409575</xdr:colOff>
      <xdr:row>36</xdr:row>
      <xdr:rowOff>276</xdr:rowOff>
    </xdr:to>
    <xdr:sp macro="" textlink="">
      <xdr:nvSpPr>
        <xdr:cNvPr id="86" name="円/楕円 85"/>
        <xdr:cNvSpPr/>
      </xdr:nvSpPr>
      <xdr:spPr>
        <a:xfrm>
          <a:off x="3746500" y="6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16803</xdr:rowOff>
    </xdr:from>
    <xdr:ext cx="534377" cy="259045"/>
    <xdr:sp macro="" textlink="">
      <xdr:nvSpPr>
        <xdr:cNvPr id="87" name="テキスト ボックス 86"/>
        <xdr:cNvSpPr txBox="1"/>
      </xdr:nvSpPr>
      <xdr:spPr>
        <a:xfrm>
          <a:off x="3530111" y="5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145293</xdr:rowOff>
    </xdr:from>
    <xdr:to>
      <xdr:col>4</xdr:col>
      <xdr:colOff>206375</xdr:colOff>
      <xdr:row>36</xdr:row>
      <xdr:rowOff>75443</xdr:rowOff>
    </xdr:to>
    <xdr:sp macro="" textlink="">
      <xdr:nvSpPr>
        <xdr:cNvPr id="88" name="円/楕円 87"/>
        <xdr:cNvSpPr/>
      </xdr:nvSpPr>
      <xdr:spPr>
        <a:xfrm>
          <a:off x="2857500" y="61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91970</xdr:rowOff>
    </xdr:from>
    <xdr:ext cx="534377" cy="259045"/>
    <xdr:sp macro="" textlink="">
      <xdr:nvSpPr>
        <xdr:cNvPr id="89" name="テキスト ボックス 88"/>
        <xdr:cNvSpPr txBox="1"/>
      </xdr:nvSpPr>
      <xdr:spPr>
        <a:xfrm>
          <a:off x="2641111" y="59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130248</xdr:rowOff>
    </xdr:from>
    <xdr:to>
      <xdr:col>3</xdr:col>
      <xdr:colOff>3175</xdr:colOff>
      <xdr:row>36</xdr:row>
      <xdr:rowOff>60398</xdr:rowOff>
    </xdr:to>
    <xdr:sp macro="" textlink="">
      <xdr:nvSpPr>
        <xdr:cNvPr id="90" name="円/楕円 89"/>
        <xdr:cNvSpPr/>
      </xdr:nvSpPr>
      <xdr:spPr>
        <a:xfrm>
          <a:off x="1968500" y="61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76925</xdr:rowOff>
    </xdr:from>
    <xdr:ext cx="534377" cy="259045"/>
    <xdr:sp macro="" textlink="">
      <xdr:nvSpPr>
        <xdr:cNvPr id="91" name="テキスト ボックス 90"/>
        <xdr:cNvSpPr txBox="1"/>
      </xdr:nvSpPr>
      <xdr:spPr>
        <a:xfrm>
          <a:off x="1752111" y="59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83371</xdr:rowOff>
    </xdr:from>
    <xdr:to>
      <xdr:col>1</xdr:col>
      <xdr:colOff>485775</xdr:colOff>
      <xdr:row>36</xdr:row>
      <xdr:rowOff>13521</xdr:rowOff>
    </xdr:to>
    <xdr:sp macro="" textlink="">
      <xdr:nvSpPr>
        <xdr:cNvPr id="92" name="円/楕円 91"/>
        <xdr:cNvSpPr/>
      </xdr:nvSpPr>
      <xdr:spPr>
        <a:xfrm>
          <a:off x="1079500" y="60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30048</xdr:rowOff>
    </xdr:from>
    <xdr:ext cx="534377" cy="259045"/>
    <xdr:sp macro="" textlink="">
      <xdr:nvSpPr>
        <xdr:cNvPr id="93" name="テキスト ボックス 92"/>
        <xdr:cNvSpPr txBox="1"/>
      </xdr:nvSpPr>
      <xdr:spPr>
        <a:xfrm>
          <a:off x="863111" y="58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7" name="テキスト ボックス 106"/>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3" name="テキスト ボックス 112"/>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5" name="テキスト ボックス 114"/>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7" name="テキスト ボックス 11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152753</xdr:rowOff>
    </xdr:from>
    <xdr:to>
      <xdr:col>6</xdr:col>
      <xdr:colOff>510540</xdr:colOff>
      <xdr:row>58</xdr:row>
      <xdr:rowOff>167344</xdr:rowOff>
    </xdr:to>
    <xdr:cxnSp macro="">
      <xdr:nvCxnSpPr>
        <xdr:cNvPr id="119" name="直線コネクタ 118"/>
        <xdr:cNvCxnSpPr/>
      </xdr:nvCxnSpPr>
      <xdr:spPr>
        <a:xfrm flipV="1">
          <a:off x="4633595" y="9753953"/>
          <a:ext cx="1270" cy="3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171171</xdr:rowOff>
    </xdr:from>
    <xdr:ext cx="534377" cy="259045"/>
    <xdr:sp macro="" textlink="">
      <xdr:nvSpPr>
        <xdr:cNvPr id="120" name="物件費最小値テキスト"/>
        <xdr:cNvSpPr txBox="1"/>
      </xdr:nvSpPr>
      <xdr:spPr>
        <a:xfrm>
          <a:off x="4686300" y="101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58</xdr:row>
      <xdr:rowOff>167344</xdr:rowOff>
    </xdr:from>
    <xdr:to>
      <xdr:col>6</xdr:col>
      <xdr:colOff>600075</xdr:colOff>
      <xdr:row>58</xdr:row>
      <xdr:rowOff>167344</xdr:rowOff>
    </xdr:to>
    <xdr:cxnSp macro="">
      <xdr:nvCxnSpPr>
        <xdr:cNvPr id="121" name="直線コネクタ 120"/>
        <xdr:cNvCxnSpPr/>
      </xdr:nvCxnSpPr>
      <xdr:spPr>
        <a:xfrm>
          <a:off x="4546600" y="1011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99430</xdr:rowOff>
    </xdr:from>
    <xdr:ext cx="599010" cy="259045"/>
    <xdr:sp macro="" textlink="">
      <xdr:nvSpPr>
        <xdr:cNvPr id="122" name="物件費最大値テキスト"/>
        <xdr:cNvSpPr txBox="1"/>
      </xdr:nvSpPr>
      <xdr:spPr>
        <a:xfrm>
          <a:off x="4686300" y="952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56</xdr:row>
      <xdr:rowOff>152753</xdr:rowOff>
    </xdr:from>
    <xdr:to>
      <xdr:col>6</xdr:col>
      <xdr:colOff>600075</xdr:colOff>
      <xdr:row>56</xdr:row>
      <xdr:rowOff>152753</xdr:rowOff>
    </xdr:to>
    <xdr:cxnSp macro="">
      <xdr:nvCxnSpPr>
        <xdr:cNvPr id="123" name="直線コネクタ 122"/>
        <xdr:cNvCxnSpPr/>
      </xdr:nvCxnSpPr>
      <xdr:spPr>
        <a:xfrm>
          <a:off x="4546600" y="975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32709</xdr:rowOff>
    </xdr:from>
    <xdr:to>
      <xdr:col>6</xdr:col>
      <xdr:colOff>511175</xdr:colOff>
      <xdr:row>58</xdr:row>
      <xdr:rowOff>11315</xdr:rowOff>
    </xdr:to>
    <xdr:cxnSp macro="">
      <xdr:nvCxnSpPr>
        <xdr:cNvPr id="124" name="直線コネクタ 123"/>
        <xdr:cNvCxnSpPr/>
      </xdr:nvCxnSpPr>
      <xdr:spPr>
        <a:xfrm>
          <a:off x="3797300" y="9805359"/>
          <a:ext cx="838200" cy="1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140969</xdr:rowOff>
    </xdr:from>
    <xdr:ext cx="534377" cy="259045"/>
    <xdr:sp macro="" textlink="">
      <xdr:nvSpPr>
        <xdr:cNvPr id="125" name="物件費平均値テキスト"/>
        <xdr:cNvSpPr txBox="1"/>
      </xdr:nvSpPr>
      <xdr:spPr>
        <a:xfrm>
          <a:off x="4686300" y="9913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162542</xdr:rowOff>
    </xdr:from>
    <xdr:to>
      <xdr:col>6</xdr:col>
      <xdr:colOff>561975</xdr:colOff>
      <xdr:row>58</xdr:row>
      <xdr:rowOff>92692</xdr:rowOff>
    </xdr:to>
    <xdr:sp macro="" textlink="">
      <xdr:nvSpPr>
        <xdr:cNvPr id="126" name="フローチャート : 判断 125"/>
        <xdr:cNvSpPr/>
      </xdr:nvSpPr>
      <xdr:spPr>
        <a:xfrm>
          <a:off x="4584700" y="99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152753</xdr:rowOff>
    </xdr:from>
    <xdr:to>
      <xdr:col>5</xdr:col>
      <xdr:colOff>358775</xdr:colOff>
      <xdr:row>57</xdr:row>
      <xdr:rowOff>32709</xdr:rowOff>
    </xdr:to>
    <xdr:cxnSp macro="">
      <xdr:nvCxnSpPr>
        <xdr:cNvPr id="127" name="直線コネクタ 126"/>
        <xdr:cNvCxnSpPr/>
      </xdr:nvCxnSpPr>
      <xdr:spPr>
        <a:xfrm>
          <a:off x="2908300" y="8725253"/>
          <a:ext cx="889000" cy="10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168185</xdr:rowOff>
    </xdr:from>
    <xdr:to>
      <xdr:col>5</xdr:col>
      <xdr:colOff>409575</xdr:colOff>
      <xdr:row>58</xdr:row>
      <xdr:rowOff>98335</xdr:rowOff>
    </xdr:to>
    <xdr:sp macro="" textlink="">
      <xdr:nvSpPr>
        <xdr:cNvPr id="128" name="フローチャート : 判断 127"/>
        <xdr:cNvSpPr/>
      </xdr:nvSpPr>
      <xdr:spPr>
        <a:xfrm>
          <a:off x="3746500" y="994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89462</xdr:rowOff>
    </xdr:from>
    <xdr:ext cx="534377" cy="259045"/>
    <xdr:sp macro="" textlink="">
      <xdr:nvSpPr>
        <xdr:cNvPr id="129" name="テキスト ボックス 128"/>
        <xdr:cNvSpPr txBox="1"/>
      </xdr:nvSpPr>
      <xdr:spPr>
        <a:xfrm>
          <a:off x="3530111" y="100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152753</xdr:rowOff>
    </xdr:from>
    <xdr:to>
      <xdr:col>4</xdr:col>
      <xdr:colOff>155575</xdr:colOff>
      <xdr:row>51</xdr:row>
      <xdr:rowOff>112020</xdr:rowOff>
    </xdr:to>
    <xdr:cxnSp macro="">
      <xdr:nvCxnSpPr>
        <xdr:cNvPr id="130" name="直線コネクタ 129"/>
        <xdr:cNvCxnSpPr/>
      </xdr:nvCxnSpPr>
      <xdr:spPr>
        <a:xfrm flipV="1">
          <a:off x="2019300" y="8725253"/>
          <a:ext cx="889000" cy="13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2052</xdr:rowOff>
    </xdr:from>
    <xdr:to>
      <xdr:col>4</xdr:col>
      <xdr:colOff>206375</xdr:colOff>
      <xdr:row>58</xdr:row>
      <xdr:rowOff>103652</xdr:rowOff>
    </xdr:to>
    <xdr:sp macro="" textlink="">
      <xdr:nvSpPr>
        <xdr:cNvPr id="131" name="フローチャート : 判断 130"/>
        <xdr:cNvSpPr/>
      </xdr:nvSpPr>
      <xdr:spPr>
        <a:xfrm>
          <a:off x="2857500" y="9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94779</xdr:rowOff>
    </xdr:from>
    <xdr:ext cx="534377" cy="259045"/>
    <xdr:sp macro="" textlink="">
      <xdr:nvSpPr>
        <xdr:cNvPr id="132" name="テキスト ボックス 131"/>
        <xdr:cNvSpPr txBox="1"/>
      </xdr:nvSpPr>
      <xdr:spPr>
        <a:xfrm>
          <a:off x="2641111" y="100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124331</xdr:rowOff>
    </xdr:from>
    <xdr:to>
      <xdr:col>2</xdr:col>
      <xdr:colOff>638175</xdr:colOff>
      <xdr:row>51</xdr:row>
      <xdr:rowOff>112020</xdr:rowOff>
    </xdr:to>
    <xdr:cxnSp macro="">
      <xdr:nvCxnSpPr>
        <xdr:cNvPr id="133" name="直線コネクタ 132"/>
        <xdr:cNvCxnSpPr/>
      </xdr:nvCxnSpPr>
      <xdr:spPr>
        <a:xfrm>
          <a:off x="1130300" y="8525381"/>
          <a:ext cx="889000" cy="3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1252</xdr:rowOff>
    </xdr:from>
    <xdr:to>
      <xdr:col>3</xdr:col>
      <xdr:colOff>3175</xdr:colOff>
      <xdr:row>58</xdr:row>
      <xdr:rowOff>102852</xdr:rowOff>
    </xdr:to>
    <xdr:sp macro="" textlink="">
      <xdr:nvSpPr>
        <xdr:cNvPr id="134" name="フローチャート : 判断 133"/>
        <xdr:cNvSpPr/>
      </xdr:nvSpPr>
      <xdr:spPr>
        <a:xfrm>
          <a:off x="1968500" y="994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93979</xdr:rowOff>
    </xdr:from>
    <xdr:ext cx="534377" cy="259045"/>
    <xdr:sp macro="" textlink="">
      <xdr:nvSpPr>
        <xdr:cNvPr id="135" name="テキスト ボックス 134"/>
        <xdr:cNvSpPr txBox="1"/>
      </xdr:nvSpPr>
      <xdr:spPr>
        <a:xfrm>
          <a:off x="1752111" y="10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152516</xdr:rowOff>
    </xdr:from>
    <xdr:to>
      <xdr:col>1</xdr:col>
      <xdr:colOff>485775</xdr:colOff>
      <xdr:row>58</xdr:row>
      <xdr:rowOff>82666</xdr:rowOff>
    </xdr:to>
    <xdr:sp macro="" textlink="">
      <xdr:nvSpPr>
        <xdr:cNvPr id="136" name="フローチャート : 判断 135"/>
        <xdr:cNvSpPr/>
      </xdr:nvSpPr>
      <xdr:spPr>
        <a:xfrm>
          <a:off x="1079500" y="99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73793</xdr:rowOff>
    </xdr:from>
    <xdr:ext cx="534377" cy="259045"/>
    <xdr:sp macro="" textlink="">
      <xdr:nvSpPr>
        <xdr:cNvPr id="137" name="テキスト ボックス 136"/>
        <xdr:cNvSpPr txBox="1"/>
      </xdr:nvSpPr>
      <xdr:spPr>
        <a:xfrm>
          <a:off x="863111" y="100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131965</xdr:rowOff>
    </xdr:from>
    <xdr:to>
      <xdr:col>6</xdr:col>
      <xdr:colOff>561975</xdr:colOff>
      <xdr:row>58</xdr:row>
      <xdr:rowOff>62115</xdr:rowOff>
    </xdr:to>
    <xdr:sp macro="" textlink="">
      <xdr:nvSpPr>
        <xdr:cNvPr id="143" name="円/楕円 142"/>
        <xdr:cNvSpPr/>
      </xdr:nvSpPr>
      <xdr:spPr>
        <a:xfrm>
          <a:off x="4584700" y="99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154842</xdr:rowOff>
    </xdr:from>
    <xdr:ext cx="534377" cy="259045"/>
    <xdr:sp macro="" textlink="">
      <xdr:nvSpPr>
        <xdr:cNvPr id="144" name="物件費該当値テキスト"/>
        <xdr:cNvSpPr txBox="1"/>
      </xdr:nvSpPr>
      <xdr:spPr>
        <a:xfrm>
          <a:off x="4686300" y="97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153359</xdr:rowOff>
    </xdr:from>
    <xdr:to>
      <xdr:col>5</xdr:col>
      <xdr:colOff>409575</xdr:colOff>
      <xdr:row>57</xdr:row>
      <xdr:rowOff>83509</xdr:rowOff>
    </xdr:to>
    <xdr:sp macro="" textlink="">
      <xdr:nvSpPr>
        <xdr:cNvPr id="145" name="円/楕円 144"/>
        <xdr:cNvSpPr/>
      </xdr:nvSpPr>
      <xdr:spPr>
        <a:xfrm>
          <a:off x="3746500" y="97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100036</xdr:rowOff>
    </xdr:from>
    <xdr:ext cx="599010" cy="259045"/>
    <xdr:sp macro="" textlink="">
      <xdr:nvSpPr>
        <xdr:cNvPr id="146" name="テキスト ボックス 145"/>
        <xdr:cNvSpPr txBox="1"/>
      </xdr:nvSpPr>
      <xdr:spPr>
        <a:xfrm>
          <a:off x="3497794" y="952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125,262</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101953</xdr:rowOff>
    </xdr:from>
    <xdr:to>
      <xdr:col>4</xdr:col>
      <xdr:colOff>206375</xdr:colOff>
      <xdr:row>51</xdr:row>
      <xdr:rowOff>32103</xdr:rowOff>
    </xdr:to>
    <xdr:sp macro="" textlink="">
      <xdr:nvSpPr>
        <xdr:cNvPr id="147" name="円/楕円 146"/>
        <xdr:cNvSpPr/>
      </xdr:nvSpPr>
      <xdr:spPr>
        <a:xfrm>
          <a:off x="2857500" y="86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48630</xdr:rowOff>
    </xdr:from>
    <xdr:ext cx="599010" cy="259045"/>
    <xdr:sp macro="" textlink="">
      <xdr:nvSpPr>
        <xdr:cNvPr id="148" name="テキスト ボックス 147"/>
        <xdr:cNvSpPr txBox="1"/>
      </xdr:nvSpPr>
      <xdr:spPr>
        <a:xfrm>
          <a:off x="2608794" y="844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456,003</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61220</xdr:rowOff>
    </xdr:from>
    <xdr:to>
      <xdr:col>3</xdr:col>
      <xdr:colOff>3175</xdr:colOff>
      <xdr:row>51</xdr:row>
      <xdr:rowOff>162820</xdr:rowOff>
    </xdr:to>
    <xdr:sp macro="" textlink="">
      <xdr:nvSpPr>
        <xdr:cNvPr id="149" name="円/楕円 148"/>
        <xdr:cNvSpPr/>
      </xdr:nvSpPr>
      <xdr:spPr>
        <a:xfrm>
          <a:off x="1968500" y="8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7897</xdr:rowOff>
    </xdr:from>
    <xdr:ext cx="599010" cy="259045"/>
    <xdr:sp macro="" textlink="">
      <xdr:nvSpPr>
        <xdr:cNvPr id="150" name="テキスト ボックス 149"/>
        <xdr:cNvSpPr txBox="1"/>
      </xdr:nvSpPr>
      <xdr:spPr>
        <a:xfrm>
          <a:off x="1719794" y="85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415,976</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73531</xdr:rowOff>
    </xdr:from>
    <xdr:to>
      <xdr:col>1</xdr:col>
      <xdr:colOff>485775</xdr:colOff>
      <xdr:row>50</xdr:row>
      <xdr:rowOff>3681</xdr:rowOff>
    </xdr:to>
    <xdr:sp macro="" textlink="">
      <xdr:nvSpPr>
        <xdr:cNvPr id="151" name="円/楕円 150"/>
        <xdr:cNvSpPr/>
      </xdr:nvSpPr>
      <xdr:spPr>
        <a:xfrm>
          <a:off x="1079500" y="8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20208</xdr:rowOff>
    </xdr:from>
    <xdr:ext cx="599010" cy="259045"/>
    <xdr:sp macro="" textlink="">
      <xdr:nvSpPr>
        <xdr:cNvPr id="152" name="テキスト ボックス 151"/>
        <xdr:cNvSpPr txBox="1"/>
      </xdr:nvSpPr>
      <xdr:spPr>
        <a:xfrm>
          <a:off x="830794" y="824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4" name="テキスト ボックス 16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6" name="テキスト ボックス 16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8" name="テキスト ボックス 16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70" name="テキスト ボックス 16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2" name="テキスト ボックス 17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6" name="直線コネクタ 175"/>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7"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8" name="直線コネクタ 177"/>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9"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80" name="直線コネクタ 179"/>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25057</xdr:rowOff>
    </xdr:from>
    <xdr:to>
      <xdr:col>6</xdr:col>
      <xdr:colOff>511175</xdr:colOff>
      <xdr:row>78</xdr:row>
      <xdr:rowOff>25781</xdr:rowOff>
    </xdr:to>
    <xdr:cxnSp macro="">
      <xdr:nvCxnSpPr>
        <xdr:cNvPr id="181" name="直線コネクタ 180"/>
        <xdr:cNvCxnSpPr/>
      </xdr:nvCxnSpPr>
      <xdr:spPr>
        <a:xfrm>
          <a:off x="3797300" y="1339815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2"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3" name="フローチャート : 判断 182"/>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25057</xdr:rowOff>
    </xdr:from>
    <xdr:to>
      <xdr:col>5</xdr:col>
      <xdr:colOff>358775</xdr:colOff>
      <xdr:row>78</xdr:row>
      <xdr:rowOff>28333</xdr:rowOff>
    </xdr:to>
    <xdr:cxnSp macro="">
      <xdr:nvCxnSpPr>
        <xdr:cNvPr id="184" name="直線コネクタ 183"/>
        <xdr:cNvCxnSpPr/>
      </xdr:nvCxnSpPr>
      <xdr:spPr>
        <a:xfrm flipV="1">
          <a:off x="2908300" y="1339815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5" name="フローチャート : 判断 184"/>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6" name="テキスト ボックス 185"/>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17094</xdr:rowOff>
    </xdr:from>
    <xdr:to>
      <xdr:col>4</xdr:col>
      <xdr:colOff>155575</xdr:colOff>
      <xdr:row>78</xdr:row>
      <xdr:rowOff>28333</xdr:rowOff>
    </xdr:to>
    <xdr:cxnSp macro="">
      <xdr:nvCxnSpPr>
        <xdr:cNvPr id="187" name="直線コネクタ 186"/>
        <xdr:cNvCxnSpPr/>
      </xdr:nvCxnSpPr>
      <xdr:spPr>
        <a:xfrm>
          <a:off x="2019300" y="1339019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8" name="フローチャート : 判断 187"/>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9" name="テキスト ボックス 188"/>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9322</xdr:rowOff>
    </xdr:from>
    <xdr:to>
      <xdr:col>2</xdr:col>
      <xdr:colOff>638175</xdr:colOff>
      <xdr:row>78</xdr:row>
      <xdr:rowOff>17094</xdr:rowOff>
    </xdr:to>
    <xdr:cxnSp macro="">
      <xdr:nvCxnSpPr>
        <xdr:cNvPr id="190" name="直線コネクタ 189"/>
        <xdr:cNvCxnSpPr/>
      </xdr:nvCxnSpPr>
      <xdr:spPr>
        <a:xfrm>
          <a:off x="1130300" y="1338242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1" name="フローチャート : 判断 190"/>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2" name="テキスト ボックス 191"/>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3" name="フローチャート : 判断 192"/>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4" name="テキスト ボックス 193"/>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146431</xdr:rowOff>
    </xdr:from>
    <xdr:to>
      <xdr:col>6</xdr:col>
      <xdr:colOff>561975</xdr:colOff>
      <xdr:row>78</xdr:row>
      <xdr:rowOff>76581</xdr:rowOff>
    </xdr:to>
    <xdr:sp macro="" textlink="">
      <xdr:nvSpPr>
        <xdr:cNvPr id="200" name="円/楕円 199"/>
        <xdr:cNvSpPr/>
      </xdr:nvSpPr>
      <xdr:spPr>
        <a:xfrm>
          <a:off x="45847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124858</xdr:rowOff>
    </xdr:from>
    <xdr:ext cx="469744" cy="259045"/>
    <xdr:sp macro="" textlink="">
      <xdr:nvSpPr>
        <xdr:cNvPr id="201" name="維持補修費該当値テキスト"/>
        <xdr:cNvSpPr txBox="1"/>
      </xdr:nvSpPr>
      <xdr:spPr>
        <a:xfrm>
          <a:off x="4686300" y="133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145707</xdr:rowOff>
    </xdr:from>
    <xdr:to>
      <xdr:col>5</xdr:col>
      <xdr:colOff>409575</xdr:colOff>
      <xdr:row>78</xdr:row>
      <xdr:rowOff>75857</xdr:rowOff>
    </xdr:to>
    <xdr:sp macro="" textlink="">
      <xdr:nvSpPr>
        <xdr:cNvPr id="202" name="円/楕円 201"/>
        <xdr:cNvSpPr/>
      </xdr:nvSpPr>
      <xdr:spPr>
        <a:xfrm>
          <a:off x="3746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66984</xdr:rowOff>
    </xdr:from>
    <xdr:ext cx="469744" cy="259045"/>
    <xdr:sp macro="" textlink="">
      <xdr:nvSpPr>
        <xdr:cNvPr id="203" name="テキスト ボックス 202"/>
        <xdr:cNvSpPr txBox="1"/>
      </xdr:nvSpPr>
      <xdr:spPr>
        <a:xfrm>
          <a:off x="3562427" y="134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148983</xdr:rowOff>
    </xdr:from>
    <xdr:to>
      <xdr:col>4</xdr:col>
      <xdr:colOff>206375</xdr:colOff>
      <xdr:row>78</xdr:row>
      <xdr:rowOff>79133</xdr:rowOff>
    </xdr:to>
    <xdr:sp macro="" textlink="">
      <xdr:nvSpPr>
        <xdr:cNvPr id="204" name="円/楕円 203"/>
        <xdr:cNvSpPr/>
      </xdr:nvSpPr>
      <xdr:spPr>
        <a:xfrm>
          <a:off x="2857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70260</xdr:rowOff>
    </xdr:from>
    <xdr:ext cx="469744" cy="259045"/>
    <xdr:sp macro="" textlink="">
      <xdr:nvSpPr>
        <xdr:cNvPr id="205" name="テキスト ボックス 204"/>
        <xdr:cNvSpPr txBox="1"/>
      </xdr:nvSpPr>
      <xdr:spPr>
        <a:xfrm>
          <a:off x="2673427"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137744</xdr:rowOff>
    </xdr:from>
    <xdr:to>
      <xdr:col>3</xdr:col>
      <xdr:colOff>3175</xdr:colOff>
      <xdr:row>78</xdr:row>
      <xdr:rowOff>67894</xdr:rowOff>
    </xdr:to>
    <xdr:sp macro="" textlink="">
      <xdr:nvSpPr>
        <xdr:cNvPr id="206" name="円/楕円 205"/>
        <xdr:cNvSpPr/>
      </xdr:nvSpPr>
      <xdr:spPr>
        <a:xfrm>
          <a:off x="1968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59021</xdr:rowOff>
    </xdr:from>
    <xdr:ext cx="469744" cy="259045"/>
    <xdr:sp macro="" textlink="">
      <xdr:nvSpPr>
        <xdr:cNvPr id="207" name="テキスト ボックス 206"/>
        <xdr:cNvSpPr txBox="1"/>
      </xdr:nvSpPr>
      <xdr:spPr>
        <a:xfrm>
          <a:off x="1784427" y="1343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129972</xdr:rowOff>
    </xdr:from>
    <xdr:to>
      <xdr:col>1</xdr:col>
      <xdr:colOff>485775</xdr:colOff>
      <xdr:row>78</xdr:row>
      <xdr:rowOff>60122</xdr:rowOff>
    </xdr:to>
    <xdr:sp macro="" textlink="">
      <xdr:nvSpPr>
        <xdr:cNvPr id="208" name="円/楕円 207"/>
        <xdr:cNvSpPr/>
      </xdr:nvSpPr>
      <xdr:spPr>
        <a:xfrm>
          <a:off x="1079500" y="133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51249</xdr:rowOff>
    </xdr:from>
    <xdr:ext cx="469744" cy="259045"/>
    <xdr:sp macro="" textlink="">
      <xdr:nvSpPr>
        <xdr:cNvPr id="209" name="テキスト ボックス 208"/>
        <xdr:cNvSpPr txBox="1"/>
      </xdr:nvSpPr>
      <xdr:spPr>
        <a:xfrm>
          <a:off x="895427" y="134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4" name="直線コネクタ 233"/>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5"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6" name="直線コネクタ 235"/>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7"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8" name="直線コネクタ 237"/>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87249</xdr:rowOff>
    </xdr:from>
    <xdr:to>
      <xdr:col>6</xdr:col>
      <xdr:colOff>511175</xdr:colOff>
      <xdr:row>97</xdr:row>
      <xdr:rowOff>90145</xdr:rowOff>
    </xdr:to>
    <xdr:cxnSp macro="">
      <xdr:nvCxnSpPr>
        <xdr:cNvPr id="239" name="直線コネクタ 238"/>
        <xdr:cNvCxnSpPr/>
      </xdr:nvCxnSpPr>
      <xdr:spPr>
        <a:xfrm flipV="1">
          <a:off x="3797300" y="16717899"/>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40"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1" name="フローチャート : 判断 240"/>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90145</xdr:rowOff>
    </xdr:from>
    <xdr:to>
      <xdr:col>5</xdr:col>
      <xdr:colOff>358775</xdr:colOff>
      <xdr:row>97</xdr:row>
      <xdr:rowOff>154445</xdr:rowOff>
    </xdr:to>
    <xdr:cxnSp macro="">
      <xdr:nvCxnSpPr>
        <xdr:cNvPr id="242" name="直線コネクタ 241"/>
        <xdr:cNvCxnSpPr/>
      </xdr:nvCxnSpPr>
      <xdr:spPr>
        <a:xfrm flipV="1">
          <a:off x="2908300" y="16720795"/>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3" name="フローチャート : 判断 242"/>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4" name="テキスト ボックス 243"/>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122873</xdr:rowOff>
    </xdr:from>
    <xdr:to>
      <xdr:col>4</xdr:col>
      <xdr:colOff>155575</xdr:colOff>
      <xdr:row>97</xdr:row>
      <xdr:rowOff>154445</xdr:rowOff>
    </xdr:to>
    <xdr:cxnSp macro="">
      <xdr:nvCxnSpPr>
        <xdr:cNvPr id="245" name="直線コネクタ 244"/>
        <xdr:cNvCxnSpPr/>
      </xdr:nvCxnSpPr>
      <xdr:spPr>
        <a:xfrm>
          <a:off x="2019300" y="16753523"/>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6" name="フローチャート : 判断 245"/>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7" name="テキスト ボックス 246"/>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152921</xdr:rowOff>
    </xdr:from>
    <xdr:to>
      <xdr:col>2</xdr:col>
      <xdr:colOff>638175</xdr:colOff>
      <xdr:row>97</xdr:row>
      <xdr:rowOff>122873</xdr:rowOff>
    </xdr:to>
    <xdr:cxnSp macro="">
      <xdr:nvCxnSpPr>
        <xdr:cNvPr id="248" name="直線コネクタ 247"/>
        <xdr:cNvCxnSpPr/>
      </xdr:nvCxnSpPr>
      <xdr:spPr>
        <a:xfrm>
          <a:off x="1130300" y="16440671"/>
          <a:ext cx="889000" cy="3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9" name="フローチャート : 判断 248"/>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50" name="テキスト ボックス 249"/>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1" name="フローチャート : 判断 250"/>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2" name="テキスト ボックス 251"/>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36449</xdr:rowOff>
    </xdr:from>
    <xdr:to>
      <xdr:col>6</xdr:col>
      <xdr:colOff>561975</xdr:colOff>
      <xdr:row>97</xdr:row>
      <xdr:rowOff>138049</xdr:rowOff>
    </xdr:to>
    <xdr:sp macro="" textlink="">
      <xdr:nvSpPr>
        <xdr:cNvPr id="258" name="円/楕円 257"/>
        <xdr:cNvSpPr/>
      </xdr:nvSpPr>
      <xdr:spPr>
        <a:xfrm>
          <a:off x="4584700" y="166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14876</xdr:rowOff>
    </xdr:from>
    <xdr:ext cx="534377" cy="259045"/>
    <xdr:sp macro="" textlink="">
      <xdr:nvSpPr>
        <xdr:cNvPr id="259" name="扶助費該当値テキスト"/>
        <xdr:cNvSpPr txBox="1"/>
      </xdr:nvSpPr>
      <xdr:spPr>
        <a:xfrm>
          <a:off x="4686300" y="166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39345</xdr:rowOff>
    </xdr:from>
    <xdr:to>
      <xdr:col>5</xdr:col>
      <xdr:colOff>409575</xdr:colOff>
      <xdr:row>97</xdr:row>
      <xdr:rowOff>140945</xdr:rowOff>
    </xdr:to>
    <xdr:sp macro="" textlink="">
      <xdr:nvSpPr>
        <xdr:cNvPr id="260" name="円/楕円 259"/>
        <xdr:cNvSpPr/>
      </xdr:nvSpPr>
      <xdr:spPr>
        <a:xfrm>
          <a:off x="3746500" y="166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132072</xdr:rowOff>
    </xdr:from>
    <xdr:ext cx="534377" cy="259045"/>
    <xdr:sp macro="" textlink="">
      <xdr:nvSpPr>
        <xdr:cNvPr id="261" name="テキスト ボックス 260"/>
        <xdr:cNvSpPr txBox="1"/>
      </xdr:nvSpPr>
      <xdr:spPr>
        <a:xfrm>
          <a:off x="3530111" y="167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103645</xdr:rowOff>
    </xdr:from>
    <xdr:to>
      <xdr:col>4</xdr:col>
      <xdr:colOff>206375</xdr:colOff>
      <xdr:row>98</xdr:row>
      <xdr:rowOff>33795</xdr:rowOff>
    </xdr:to>
    <xdr:sp macro="" textlink="">
      <xdr:nvSpPr>
        <xdr:cNvPr id="262" name="円/楕円 261"/>
        <xdr:cNvSpPr/>
      </xdr:nvSpPr>
      <xdr:spPr>
        <a:xfrm>
          <a:off x="2857500" y="16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24922</xdr:rowOff>
    </xdr:from>
    <xdr:ext cx="534377" cy="259045"/>
    <xdr:sp macro="" textlink="">
      <xdr:nvSpPr>
        <xdr:cNvPr id="263" name="テキスト ボックス 262"/>
        <xdr:cNvSpPr txBox="1"/>
      </xdr:nvSpPr>
      <xdr:spPr>
        <a:xfrm>
          <a:off x="2641111" y="168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72073</xdr:rowOff>
    </xdr:from>
    <xdr:to>
      <xdr:col>3</xdr:col>
      <xdr:colOff>3175</xdr:colOff>
      <xdr:row>98</xdr:row>
      <xdr:rowOff>2223</xdr:rowOff>
    </xdr:to>
    <xdr:sp macro="" textlink="">
      <xdr:nvSpPr>
        <xdr:cNvPr id="264" name="円/楕円 263"/>
        <xdr:cNvSpPr/>
      </xdr:nvSpPr>
      <xdr:spPr>
        <a:xfrm>
          <a:off x="1968500" y="167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18750</xdr:rowOff>
    </xdr:from>
    <xdr:ext cx="534377" cy="259045"/>
    <xdr:sp macro="" textlink="">
      <xdr:nvSpPr>
        <xdr:cNvPr id="265" name="テキスト ボックス 264"/>
        <xdr:cNvSpPr txBox="1"/>
      </xdr:nvSpPr>
      <xdr:spPr>
        <a:xfrm>
          <a:off x="1752111" y="164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102121</xdr:rowOff>
    </xdr:from>
    <xdr:to>
      <xdr:col>1</xdr:col>
      <xdr:colOff>485775</xdr:colOff>
      <xdr:row>96</xdr:row>
      <xdr:rowOff>32271</xdr:rowOff>
    </xdr:to>
    <xdr:sp macro="" textlink="">
      <xdr:nvSpPr>
        <xdr:cNvPr id="266" name="円/楕円 265"/>
        <xdr:cNvSpPr/>
      </xdr:nvSpPr>
      <xdr:spPr>
        <a:xfrm>
          <a:off x="1079500" y="163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48798</xdr:rowOff>
    </xdr:from>
    <xdr:ext cx="599010" cy="259045"/>
    <xdr:sp macro="" textlink="">
      <xdr:nvSpPr>
        <xdr:cNvPr id="267" name="テキスト ボックス 266"/>
        <xdr:cNvSpPr txBox="1"/>
      </xdr:nvSpPr>
      <xdr:spPr>
        <a:xfrm>
          <a:off x="830794" y="1616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8" name="直線コネクタ 27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9" name="テキスト ボックス 27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0" name="直線コネクタ 27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1" name="テキスト ボックス 280"/>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2" name="直線コネクタ 28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3" name="テキスト ボックス 282"/>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6" name="直線コネクタ 28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7" name="テキスト ボックス 286"/>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8" name="直線コネクタ 28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9" name="テキスト ボックス 288"/>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0" name="直線コネクタ 28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1" name="テキスト ボックス 290"/>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5" name="直線コネクタ 294"/>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6"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7" name="直線コネクタ 296"/>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8"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9" name="直線コネクタ 298"/>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22914</xdr:rowOff>
    </xdr:from>
    <xdr:to>
      <xdr:col>15</xdr:col>
      <xdr:colOff>180975</xdr:colOff>
      <xdr:row>34</xdr:row>
      <xdr:rowOff>25600</xdr:rowOff>
    </xdr:to>
    <xdr:cxnSp macro="">
      <xdr:nvCxnSpPr>
        <xdr:cNvPr id="300" name="直線コネクタ 299"/>
        <xdr:cNvCxnSpPr/>
      </xdr:nvCxnSpPr>
      <xdr:spPr>
        <a:xfrm flipV="1">
          <a:off x="9639300" y="585221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1"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2" name="フローチャート : 判断 301"/>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168456</xdr:rowOff>
    </xdr:from>
    <xdr:to>
      <xdr:col>14</xdr:col>
      <xdr:colOff>28575</xdr:colOff>
      <xdr:row>34</xdr:row>
      <xdr:rowOff>25600</xdr:rowOff>
    </xdr:to>
    <xdr:cxnSp macro="">
      <xdr:nvCxnSpPr>
        <xdr:cNvPr id="303" name="直線コネクタ 302"/>
        <xdr:cNvCxnSpPr/>
      </xdr:nvCxnSpPr>
      <xdr:spPr>
        <a:xfrm>
          <a:off x="8750300" y="5483406"/>
          <a:ext cx="889000" cy="37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4" name="フローチャート : 判断 303"/>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5" name="テキスト ボックス 304"/>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168456</xdr:rowOff>
    </xdr:from>
    <xdr:to>
      <xdr:col>12</xdr:col>
      <xdr:colOff>511175</xdr:colOff>
      <xdr:row>32</xdr:row>
      <xdr:rowOff>166437</xdr:rowOff>
    </xdr:to>
    <xdr:cxnSp macro="">
      <xdr:nvCxnSpPr>
        <xdr:cNvPr id="306" name="直線コネクタ 305"/>
        <xdr:cNvCxnSpPr/>
      </xdr:nvCxnSpPr>
      <xdr:spPr>
        <a:xfrm flipV="1">
          <a:off x="7861300" y="5483406"/>
          <a:ext cx="8890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7" name="フローチャート : 判断 306"/>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8" name="テキスト ボックス 307"/>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166437</xdr:rowOff>
    </xdr:from>
    <xdr:to>
      <xdr:col>11</xdr:col>
      <xdr:colOff>307975</xdr:colOff>
      <xdr:row>35</xdr:row>
      <xdr:rowOff>141148</xdr:rowOff>
    </xdr:to>
    <xdr:cxnSp macro="">
      <xdr:nvCxnSpPr>
        <xdr:cNvPr id="309" name="直線コネクタ 308"/>
        <xdr:cNvCxnSpPr/>
      </xdr:nvCxnSpPr>
      <xdr:spPr>
        <a:xfrm flipV="1">
          <a:off x="6972300" y="5652837"/>
          <a:ext cx="889000" cy="48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0" name="フローチャート : 判断 309"/>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1" name="テキスト ボックス 310"/>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2" name="フローチャート : 判断 311"/>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3" name="テキスト ボックス 312"/>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143564</xdr:rowOff>
    </xdr:from>
    <xdr:to>
      <xdr:col>15</xdr:col>
      <xdr:colOff>231775</xdr:colOff>
      <xdr:row>34</xdr:row>
      <xdr:rowOff>73714</xdr:rowOff>
    </xdr:to>
    <xdr:sp macro="" textlink="">
      <xdr:nvSpPr>
        <xdr:cNvPr id="319" name="円/楕円 318"/>
        <xdr:cNvSpPr/>
      </xdr:nvSpPr>
      <xdr:spPr>
        <a:xfrm>
          <a:off x="10426700" y="5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166441</xdr:rowOff>
    </xdr:from>
    <xdr:ext cx="599010" cy="259045"/>
    <xdr:sp macro="" textlink="">
      <xdr:nvSpPr>
        <xdr:cNvPr id="320" name="補助費等該当値テキスト"/>
        <xdr:cNvSpPr txBox="1"/>
      </xdr:nvSpPr>
      <xdr:spPr>
        <a:xfrm>
          <a:off x="10528300" y="565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146250</xdr:rowOff>
    </xdr:from>
    <xdr:to>
      <xdr:col>14</xdr:col>
      <xdr:colOff>79375</xdr:colOff>
      <xdr:row>34</xdr:row>
      <xdr:rowOff>76400</xdr:rowOff>
    </xdr:to>
    <xdr:sp macro="" textlink="">
      <xdr:nvSpPr>
        <xdr:cNvPr id="321" name="円/楕円 320"/>
        <xdr:cNvSpPr/>
      </xdr:nvSpPr>
      <xdr:spPr>
        <a:xfrm>
          <a:off x="9588500" y="58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92927</xdr:rowOff>
    </xdr:from>
    <xdr:ext cx="599010" cy="259045"/>
    <xdr:sp macro="" textlink="">
      <xdr:nvSpPr>
        <xdr:cNvPr id="322" name="テキスト ボックス 321"/>
        <xdr:cNvSpPr txBox="1"/>
      </xdr:nvSpPr>
      <xdr:spPr>
        <a:xfrm>
          <a:off x="9339794" y="557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117656</xdr:rowOff>
    </xdr:from>
    <xdr:to>
      <xdr:col>12</xdr:col>
      <xdr:colOff>561975</xdr:colOff>
      <xdr:row>32</xdr:row>
      <xdr:rowOff>47806</xdr:rowOff>
    </xdr:to>
    <xdr:sp macro="" textlink="">
      <xdr:nvSpPr>
        <xdr:cNvPr id="323" name="円/楕円 322"/>
        <xdr:cNvSpPr/>
      </xdr:nvSpPr>
      <xdr:spPr>
        <a:xfrm>
          <a:off x="8699500" y="54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64333</xdr:rowOff>
    </xdr:from>
    <xdr:ext cx="599010" cy="259045"/>
    <xdr:sp macro="" textlink="">
      <xdr:nvSpPr>
        <xdr:cNvPr id="324" name="テキスト ボックス 323"/>
        <xdr:cNvSpPr txBox="1"/>
      </xdr:nvSpPr>
      <xdr:spPr>
        <a:xfrm>
          <a:off x="8450794" y="520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115637</xdr:rowOff>
    </xdr:from>
    <xdr:to>
      <xdr:col>11</xdr:col>
      <xdr:colOff>358775</xdr:colOff>
      <xdr:row>33</xdr:row>
      <xdr:rowOff>45787</xdr:rowOff>
    </xdr:to>
    <xdr:sp macro="" textlink="">
      <xdr:nvSpPr>
        <xdr:cNvPr id="325" name="円/楕円 324"/>
        <xdr:cNvSpPr/>
      </xdr:nvSpPr>
      <xdr:spPr>
        <a:xfrm>
          <a:off x="7810500" y="56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62314</xdr:rowOff>
    </xdr:from>
    <xdr:ext cx="599010" cy="259045"/>
    <xdr:sp macro="" textlink="">
      <xdr:nvSpPr>
        <xdr:cNvPr id="326" name="テキスト ボックス 325"/>
        <xdr:cNvSpPr txBox="1"/>
      </xdr:nvSpPr>
      <xdr:spPr>
        <a:xfrm>
          <a:off x="7561794" y="537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123,193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90348</xdr:rowOff>
    </xdr:from>
    <xdr:to>
      <xdr:col>10</xdr:col>
      <xdr:colOff>155575</xdr:colOff>
      <xdr:row>36</xdr:row>
      <xdr:rowOff>20498</xdr:rowOff>
    </xdr:to>
    <xdr:sp macro="" textlink="">
      <xdr:nvSpPr>
        <xdr:cNvPr id="327" name="円/楕円 326"/>
        <xdr:cNvSpPr/>
      </xdr:nvSpPr>
      <xdr:spPr>
        <a:xfrm>
          <a:off x="6921500" y="60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37025</xdr:rowOff>
    </xdr:from>
    <xdr:ext cx="534377" cy="259045"/>
    <xdr:sp macro="" textlink="">
      <xdr:nvSpPr>
        <xdr:cNvPr id="328" name="テキスト ボックス 327"/>
        <xdr:cNvSpPr txBox="1"/>
      </xdr:nvSpPr>
      <xdr:spPr>
        <a:xfrm>
          <a:off x="6705111" y="58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9" name="直線コネクタ 33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0" name="テキスト ボックス 33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1" name="直線コネクタ 34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2" name="テキスト ボックス 34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3" name="直線コネクタ 34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4" name="テキスト ボックス 34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5" name="直線コネクタ 34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6" name="テキスト ボックス 34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0" name="直線コネクタ 349"/>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1"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2" name="直線コネクタ 351"/>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3"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4" name="直線コネクタ 353"/>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51399</xdr:rowOff>
    </xdr:from>
    <xdr:to>
      <xdr:col>15</xdr:col>
      <xdr:colOff>180975</xdr:colOff>
      <xdr:row>56</xdr:row>
      <xdr:rowOff>61462</xdr:rowOff>
    </xdr:to>
    <xdr:cxnSp macro="">
      <xdr:nvCxnSpPr>
        <xdr:cNvPr id="355" name="直線コネクタ 354"/>
        <xdr:cNvCxnSpPr/>
      </xdr:nvCxnSpPr>
      <xdr:spPr>
        <a:xfrm flipV="1">
          <a:off x="9639300" y="9652599"/>
          <a:ext cx="8382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6"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7" name="フローチャート : 判断 356"/>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61462</xdr:rowOff>
    </xdr:from>
    <xdr:to>
      <xdr:col>14</xdr:col>
      <xdr:colOff>28575</xdr:colOff>
      <xdr:row>57</xdr:row>
      <xdr:rowOff>65864</xdr:rowOff>
    </xdr:to>
    <xdr:cxnSp macro="">
      <xdr:nvCxnSpPr>
        <xdr:cNvPr id="358" name="直線コネクタ 357"/>
        <xdr:cNvCxnSpPr/>
      </xdr:nvCxnSpPr>
      <xdr:spPr>
        <a:xfrm flipV="1">
          <a:off x="8750300" y="9662662"/>
          <a:ext cx="889000" cy="1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9" name="フローチャート : 判断 358"/>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60" name="テキスト ボックス 359"/>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65864</xdr:rowOff>
    </xdr:from>
    <xdr:to>
      <xdr:col>12</xdr:col>
      <xdr:colOff>511175</xdr:colOff>
      <xdr:row>58</xdr:row>
      <xdr:rowOff>73137</xdr:rowOff>
    </xdr:to>
    <xdr:cxnSp macro="">
      <xdr:nvCxnSpPr>
        <xdr:cNvPr id="361" name="直線コネクタ 360"/>
        <xdr:cNvCxnSpPr/>
      </xdr:nvCxnSpPr>
      <xdr:spPr>
        <a:xfrm flipV="1">
          <a:off x="7861300" y="9838514"/>
          <a:ext cx="889000" cy="17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2" name="フローチャート : 判断 361"/>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3" name="テキスト ボックス 362"/>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73137</xdr:rowOff>
    </xdr:from>
    <xdr:to>
      <xdr:col>11</xdr:col>
      <xdr:colOff>307975</xdr:colOff>
      <xdr:row>58</xdr:row>
      <xdr:rowOff>109731</xdr:rowOff>
    </xdr:to>
    <xdr:cxnSp macro="">
      <xdr:nvCxnSpPr>
        <xdr:cNvPr id="364" name="直線コネクタ 363"/>
        <xdr:cNvCxnSpPr/>
      </xdr:nvCxnSpPr>
      <xdr:spPr>
        <a:xfrm flipV="1">
          <a:off x="6972300" y="10017237"/>
          <a:ext cx="889000" cy="3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5" name="フローチャート : 判断 364"/>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6" name="テキスト ボックス 365"/>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7" name="フローチャート : 判断 366"/>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8" name="テキスト ボックス 367"/>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599</xdr:rowOff>
    </xdr:from>
    <xdr:to>
      <xdr:col>15</xdr:col>
      <xdr:colOff>231775</xdr:colOff>
      <xdr:row>56</xdr:row>
      <xdr:rowOff>102199</xdr:rowOff>
    </xdr:to>
    <xdr:sp macro="" textlink="">
      <xdr:nvSpPr>
        <xdr:cNvPr id="374" name="円/楕円 373"/>
        <xdr:cNvSpPr/>
      </xdr:nvSpPr>
      <xdr:spPr>
        <a:xfrm>
          <a:off x="10426700" y="96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23476</xdr:rowOff>
    </xdr:from>
    <xdr:ext cx="599010" cy="259045"/>
    <xdr:sp macro="" textlink="">
      <xdr:nvSpPr>
        <xdr:cNvPr id="375" name="普通建設事業費該当値テキスト"/>
        <xdr:cNvSpPr txBox="1"/>
      </xdr:nvSpPr>
      <xdr:spPr>
        <a:xfrm>
          <a:off x="10528300" y="945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10662</xdr:rowOff>
    </xdr:from>
    <xdr:to>
      <xdr:col>14</xdr:col>
      <xdr:colOff>79375</xdr:colOff>
      <xdr:row>56</xdr:row>
      <xdr:rowOff>112262</xdr:rowOff>
    </xdr:to>
    <xdr:sp macro="" textlink="">
      <xdr:nvSpPr>
        <xdr:cNvPr id="376" name="円/楕円 375"/>
        <xdr:cNvSpPr/>
      </xdr:nvSpPr>
      <xdr:spPr>
        <a:xfrm>
          <a:off x="9588500" y="96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128789</xdr:rowOff>
    </xdr:from>
    <xdr:ext cx="599010" cy="259045"/>
    <xdr:sp macro="" textlink="">
      <xdr:nvSpPr>
        <xdr:cNvPr id="377" name="テキスト ボックス 376"/>
        <xdr:cNvSpPr txBox="1"/>
      </xdr:nvSpPr>
      <xdr:spPr>
        <a:xfrm>
          <a:off x="9339794" y="938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15064</xdr:rowOff>
    </xdr:from>
    <xdr:to>
      <xdr:col>12</xdr:col>
      <xdr:colOff>561975</xdr:colOff>
      <xdr:row>57</xdr:row>
      <xdr:rowOff>116664</xdr:rowOff>
    </xdr:to>
    <xdr:sp macro="" textlink="">
      <xdr:nvSpPr>
        <xdr:cNvPr id="378" name="円/楕円 377"/>
        <xdr:cNvSpPr/>
      </xdr:nvSpPr>
      <xdr:spPr>
        <a:xfrm>
          <a:off x="8699500" y="97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133191</xdr:rowOff>
    </xdr:from>
    <xdr:ext cx="599010" cy="259045"/>
    <xdr:sp macro="" textlink="">
      <xdr:nvSpPr>
        <xdr:cNvPr id="379" name="テキスト ボックス 378"/>
        <xdr:cNvSpPr txBox="1"/>
      </xdr:nvSpPr>
      <xdr:spPr>
        <a:xfrm>
          <a:off x="8450794" y="95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22337</xdr:rowOff>
    </xdr:from>
    <xdr:to>
      <xdr:col>11</xdr:col>
      <xdr:colOff>358775</xdr:colOff>
      <xdr:row>58</xdr:row>
      <xdr:rowOff>123937</xdr:rowOff>
    </xdr:to>
    <xdr:sp macro="" textlink="">
      <xdr:nvSpPr>
        <xdr:cNvPr id="380" name="円/楕円 379"/>
        <xdr:cNvSpPr/>
      </xdr:nvSpPr>
      <xdr:spPr>
        <a:xfrm>
          <a:off x="7810500" y="9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115064</xdr:rowOff>
    </xdr:from>
    <xdr:ext cx="534377" cy="259045"/>
    <xdr:sp macro="" textlink="">
      <xdr:nvSpPr>
        <xdr:cNvPr id="381" name="テキスト ボックス 380"/>
        <xdr:cNvSpPr txBox="1"/>
      </xdr:nvSpPr>
      <xdr:spPr>
        <a:xfrm>
          <a:off x="7594111" y="100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58931</xdr:rowOff>
    </xdr:from>
    <xdr:to>
      <xdr:col>10</xdr:col>
      <xdr:colOff>155575</xdr:colOff>
      <xdr:row>58</xdr:row>
      <xdr:rowOff>160531</xdr:rowOff>
    </xdr:to>
    <xdr:sp macro="" textlink="">
      <xdr:nvSpPr>
        <xdr:cNvPr id="382" name="円/楕円 381"/>
        <xdr:cNvSpPr/>
      </xdr:nvSpPr>
      <xdr:spPr>
        <a:xfrm>
          <a:off x="6921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151658</xdr:rowOff>
    </xdr:from>
    <xdr:ext cx="534377" cy="259045"/>
    <xdr:sp macro="" textlink="">
      <xdr:nvSpPr>
        <xdr:cNvPr id="383" name="テキスト ボックス 382"/>
        <xdr:cNvSpPr txBox="1"/>
      </xdr:nvSpPr>
      <xdr:spPr>
        <a:xfrm>
          <a:off x="6705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7" name="直線コネクタ 406"/>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8"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9" name="直線コネクタ 408"/>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0"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1" name="直線コネクタ 410"/>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5076</xdr:rowOff>
    </xdr:from>
    <xdr:to>
      <xdr:col>15</xdr:col>
      <xdr:colOff>180975</xdr:colOff>
      <xdr:row>76</xdr:row>
      <xdr:rowOff>81493</xdr:rowOff>
    </xdr:to>
    <xdr:cxnSp macro="">
      <xdr:nvCxnSpPr>
        <xdr:cNvPr id="412" name="直線コネクタ 411"/>
        <xdr:cNvCxnSpPr/>
      </xdr:nvCxnSpPr>
      <xdr:spPr>
        <a:xfrm flipV="1">
          <a:off x="9639300" y="13035276"/>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3"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4" name="フローチャート : 判断 413"/>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5" name="フローチャート : 判断 414"/>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6" name="テキスト ボックス 415"/>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125726</xdr:rowOff>
    </xdr:from>
    <xdr:to>
      <xdr:col>15</xdr:col>
      <xdr:colOff>231775</xdr:colOff>
      <xdr:row>76</xdr:row>
      <xdr:rowOff>55876</xdr:rowOff>
    </xdr:to>
    <xdr:sp macro="" textlink="">
      <xdr:nvSpPr>
        <xdr:cNvPr id="422" name="円/楕円 421"/>
        <xdr:cNvSpPr/>
      </xdr:nvSpPr>
      <xdr:spPr>
        <a:xfrm>
          <a:off x="10426700" y="129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148603</xdr:rowOff>
    </xdr:from>
    <xdr:ext cx="599010" cy="259045"/>
    <xdr:sp macro="" textlink="">
      <xdr:nvSpPr>
        <xdr:cNvPr id="423" name="普通建設事業費 （ うち新規整備　）該当値テキスト"/>
        <xdr:cNvSpPr txBox="1"/>
      </xdr:nvSpPr>
      <xdr:spPr>
        <a:xfrm>
          <a:off x="10528300" y="1283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30693</xdr:rowOff>
    </xdr:from>
    <xdr:to>
      <xdr:col>14</xdr:col>
      <xdr:colOff>79375</xdr:colOff>
      <xdr:row>76</xdr:row>
      <xdr:rowOff>132293</xdr:rowOff>
    </xdr:to>
    <xdr:sp macro="" textlink="">
      <xdr:nvSpPr>
        <xdr:cNvPr id="424" name="円/楕円 423"/>
        <xdr:cNvSpPr/>
      </xdr:nvSpPr>
      <xdr:spPr>
        <a:xfrm>
          <a:off x="9588500" y="130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148820</xdr:rowOff>
    </xdr:from>
    <xdr:ext cx="599010" cy="259045"/>
    <xdr:sp macro="" textlink="">
      <xdr:nvSpPr>
        <xdr:cNvPr id="425" name="テキスト ボックス 424"/>
        <xdr:cNvSpPr txBox="1"/>
      </xdr:nvSpPr>
      <xdr:spPr>
        <a:xfrm>
          <a:off x="9339794" y="1283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9" name="直線コネクタ 448"/>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2"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3" name="直線コネクタ 452"/>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44450</xdr:rowOff>
    </xdr:from>
    <xdr:to>
      <xdr:col>15</xdr:col>
      <xdr:colOff>180975</xdr:colOff>
      <xdr:row>99</xdr:row>
      <xdr:rowOff>44450</xdr:rowOff>
    </xdr:to>
    <xdr:cxnSp macro="">
      <xdr:nvCxnSpPr>
        <xdr:cNvPr id="454" name="直線コネクタ 453"/>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5"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6" name="フローチャート : 判断 455"/>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7" name="フローチャート : 判断 456"/>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8" name="テキスト ボックス 457"/>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64" name="円/楕円 463"/>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65"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6" name="円/楕円 465"/>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7" name="テキスト ボックス 466"/>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1" name="テキスト ボックス 48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3" name="テキスト ボックス 48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5" name="テキスト ボックス 48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9" name="直線コネクタ 488"/>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0"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2"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3" name="直線コネクタ 492"/>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49938</xdr:rowOff>
    </xdr:from>
    <xdr:to>
      <xdr:col>23</xdr:col>
      <xdr:colOff>517525</xdr:colOff>
      <xdr:row>33</xdr:row>
      <xdr:rowOff>222</xdr:rowOff>
    </xdr:to>
    <xdr:cxnSp macro="">
      <xdr:nvCxnSpPr>
        <xdr:cNvPr id="494" name="直線コネクタ 493"/>
        <xdr:cNvCxnSpPr/>
      </xdr:nvCxnSpPr>
      <xdr:spPr>
        <a:xfrm flipV="1">
          <a:off x="15481300" y="5536338"/>
          <a:ext cx="838200" cy="1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5"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6" name="フローチャート : 判断 495"/>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118139</xdr:rowOff>
    </xdr:from>
    <xdr:to>
      <xdr:col>22</xdr:col>
      <xdr:colOff>365125</xdr:colOff>
      <xdr:row>33</xdr:row>
      <xdr:rowOff>222</xdr:rowOff>
    </xdr:to>
    <xdr:cxnSp macro="">
      <xdr:nvCxnSpPr>
        <xdr:cNvPr id="497" name="直線コネクタ 496"/>
        <xdr:cNvCxnSpPr/>
      </xdr:nvCxnSpPr>
      <xdr:spPr>
        <a:xfrm>
          <a:off x="14592300" y="5261639"/>
          <a:ext cx="889000" cy="3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8" name="フローチャート : 判断 497"/>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9" name="テキスト ボックス 498"/>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71884</xdr:rowOff>
    </xdr:from>
    <xdr:to>
      <xdr:col>21</xdr:col>
      <xdr:colOff>161925</xdr:colOff>
      <xdr:row>30</xdr:row>
      <xdr:rowOff>118139</xdr:rowOff>
    </xdr:to>
    <xdr:cxnSp macro="">
      <xdr:nvCxnSpPr>
        <xdr:cNvPr id="500" name="直線コネクタ 499"/>
        <xdr:cNvCxnSpPr/>
      </xdr:nvCxnSpPr>
      <xdr:spPr>
        <a:xfrm>
          <a:off x="13703300" y="5215384"/>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1" name="フローチャート : 判断 500"/>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2" name="テキスト ボックス 501"/>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71884</xdr:rowOff>
    </xdr:from>
    <xdr:to>
      <xdr:col>19</xdr:col>
      <xdr:colOff>644525</xdr:colOff>
      <xdr:row>35</xdr:row>
      <xdr:rowOff>124608</xdr:rowOff>
    </xdr:to>
    <xdr:cxnSp macro="">
      <xdr:nvCxnSpPr>
        <xdr:cNvPr id="503" name="直線コネクタ 502"/>
        <xdr:cNvCxnSpPr/>
      </xdr:nvCxnSpPr>
      <xdr:spPr>
        <a:xfrm flipV="1">
          <a:off x="12814300" y="5215384"/>
          <a:ext cx="889000" cy="90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4" name="フローチャート : 判断 503"/>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5" name="テキスト ボックス 504"/>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6" name="フローチャート : 判断 505"/>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7" name="テキスト ボックス 506"/>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170588</xdr:rowOff>
    </xdr:from>
    <xdr:to>
      <xdr:col>23</xdr:col>
      <xdr:colOff>568325</xdr:colOff>
      <xdr:row>32</xdr:row>
      <xdr:rowOff>100738</xdr:rowOff>
    </xdr:to>
    <xdr:sp macro="" textlink="">
      <xdr:nvSpPr>
        <xdr:cNvPr id="513" name="円/楕円 512"/>
        <xdr:cNvSpPr/>
      </xdr:nvSpPr>
      <xdr:spPr>
        <a:xfrm>
          <a:off x="16268700" y="54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22015</xdr:rowOff>
    </xdr:from>
    <xdr:ext cx="599010" cy="259045"/>
    <xdr:sp macro="" textlink="">
      <xdr:nvSpPr>
        <xdr:cNvPr id="514" name="災害復旧事業費該当値テキスト"/>
        <xdr:cNvSpPr txBox="1"/>
      </xdr:nvSpPr>
      <xdr:spPr>
        <a:xfrm>
          <a:off x="16370300" y="533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244,633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120872</xdr:rowOff>
    </xdr:from>
    <xdr:to>
      <xdr:col>22</xdr:col>
      <xdr:colOff>415925</xdr:colOff>
      <xdr:row>33</xdr:row>
      <xdr:rowOff>51022</xdr:rowOff>
    </xdr:to>
    <xdr:sp macro="" textlink="">
      <xdr:nvSpPr>
        <xdr:cNvPr id="515" name="円/楕円 514"/>
        <xdr:cNvSpPr/>
      </xdr:nvSpPr>
      <xdr:spPr>
        <a:xfrm>
          <a:off x="15430500" y="56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31</xdr:row>
      <xdr:rowOff>67549</xdr:rowOff>
    </xdr:from>
    <xdr:ext cx="599010" cy="259045"/>
    <xdr:sp macro="" textlink="">
      <xdr:nvSpPr>
        <xdr:cNvPr id="516" name="テキスト ボックス 515"/>
        <xdr:cNvSpPr txBox="1"/>
      </xdr:nvSpPr>
      <xdr:spPr>
        <a:xfrm>
          <a:off x="15181794" y="538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218,007</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67339</xdr:rowOff>
    </xdr:from>
    <xdr:to>
      <xdr:col>21</xdr:col>
      <xdr:colOff>212725</xdr:colOff>
      <xdr:row>30</xdr:row>
      <xdr:rowOff>168939</xdr:rowOff>
    </xdr:to>
    <xdr:sp macro="" textlink="">
      <xdr:nvSpPr>
        <xdr:cNvPr id="517" name="円/楕円 516"/>
        <xdr:cNvSpPr/>
      </xdr:nvSpPr>
      <xdr:spPr>
        <a:xfrm>
          <a:off x="14541500" y="52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14016</xdr:rowOff>
    </xdr:from>
    <xdr:ext cx="599010" cy="259045"/>
    <xdr:sp macro="" textlink="">
      <xdr:nvSpPr>
        <xdr:cNvPr id="518" name="テキスト ボックス 517"/>
        <xdr:cNvSpPr txBox="1"/>
      </xdr:nvSpPr>
      <xdr:spPr>
        <a:xfrm>
          <a:off x="14292794" y="49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304,716</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21084</xdr:rowOff>
    </xdr:from>
    <xdr:to>
      <xdr:col>20</xdr:col>
      <xdr:colOff>9525</xdr:colOff>
      <xdr:row>30</xdr:row>
      <xdr:rowOff>122684</xdr:rowOff>
    </xdr:to>
    <xdr:sp macro="" textlink="">
      <xdr:nvSpPr>
        <xdr:cNvPr id="519" name="円/楕円 518"/>
        <xdr:cNvSpPr/>
      </xdr:nvSpPr>
      <xdr:spPr>
        <a:xfrm>
          <a:off x="13652500" y="51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28</xdr:row>
      <xdr:rowOff>139211</xdr:rowOff>
    </xdr:from>
    <xdr:ext cx="599010" cy="259045"/>
    <xdr:sp macro="" textlink="">
      <xdr:nvSpPr>
        <xdr:cNvPr id="520" name="テキスト ボックス 519"/>
        <xdr:cNvSpPr txBox="1"/>
      </xdr:nvSpPr>
      <xdr:spPr>
        <a:xfrm>
          <a:off x="13403794" y="493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314,833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73808</xdr:rowOff>
    </xdr:from>
    <xdr:to>
      <xdr:col>18</xdr:col>
      <xdr:colOff>492125</xdr:colOff>
      <xdr:row>36</xdr:row>
      <xdr:rowOff>3958</xdr:rowOff>
    </xdr:to>
    <xdr:sp macro="" textlink="">
      <xdr:nvSpPr>
        <xdr:cNvPr id="521" name="円/楕円 520"/>
        <xdr:cNvSpPr/>
      </xdr:nvSpPr>
      <xdr:spPr>
        <a:xfrm>
          <a:off x="12763500" y="60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20485</xdr:rowOff>
    </xdr:from>
    <xdr:ext cx="599010" cy="259045"/>
    <xdr:sp macro="" textlink="">
      <xdr:nvSpPr>
        <xdr:cNvPr id="522" name="テキスト ボックス 521"/>
        <xdr:cNvSpPr txBox="1"/>
      </xdr:nvSpPr>
      <xdr:spPr>
        <a:xfrm>
          <a:off x="12514794" y="584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3" name="直線コネクタ 53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4" name="テキスト ボックス 53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5" name="直線コネクタ 53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6" name="テキスト ボックス 53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7" name="直線コネクタ 53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8" name="テキスト ボックス 53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9" name="直線コネクタ 53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0" name="テキスト ボックス 53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4" name="直線コネクタ 54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6" name="直線コネクタ 54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8" name="直線コネクタ 54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9" name="直線コネクタ 54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1" name="フローチャート : 判断 55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2" name="直線コネクタ 55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3" name="フローチャート : 判断 552"/>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4" name="テキスト ボックス 553"/>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5" name="直線コネクタ 55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6" name="フローチャート : 判断 555"/>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7" name="テキスト ボックス 556"/>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8" name="直線コネクタ 55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9" name="フローチャート : 判断 558"/>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0" name="テキスト ボックス 559"/>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1" name="フローチャート : 判断 560"/>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2" name="テキスト ボックス 561"/>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8" name="円/楕円 56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0" name="円/楕円 56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1" name="テキスト ボックス 57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2" name="円/楕円 57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3" name="テキスト ボックス 572"/>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4" name="円/楕円 57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5" name="テキスト ボックス 574"/>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6" name="円/楕円 57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7" name="テキスト ボックス 576"/>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1" name="テキスト ボックス 59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1" name="直線コネクタ 600"/>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2"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3" name="直線コネクタ 602"/>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4"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5" name="直線コネクタ 604"/>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169985</xdr:rowOff>
    </xdr:from>
    <xdr:to>
      <xdr:col>23</xdr:col>
      <xdr:colOff>517525</xdr:colOff>
      <xdr:row>78</xdr:row>
      <xdr:rowOff>4609</xdr:rowOff>
    </xdr:to>
    <xdr:cxnSp macro="">
      <xdr:nvCxnSpPr>
        <xdr:cNvPr id="606" name="直線コネクタ 605"/>
        <xdr:cNvCxnSpPr/>
      </xdr:nvCxnSpPr>
      <xdr:spPr>
        <a:xfrm>
          <a:off x="15481300" y="13371635"/>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7"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8" name="フローチャート : 判断 607"/>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169985</xdr:rowOff>
    </xdr:from>
    <xdr:to>
      <xdr:col>22</xdr:col>
      <xdr:colOff>365125</xdr:colOff>
      <xdr:row>78</xdr:row>
      <xdr:rowOff>7001</xdr:rowOff>
    </xdr:to>
    <xdr:cxnSp macro="">
      <xdr:nvCxnSpPr>
        <xdr:cNvPr id="609" name="直線コネクタ 608"/>
        <xdr:cNvCxnSpPr/>
      </xdr:nvCxnSpPr>
      <xdr:spPr>
        <a:xfrm flipV="1">
          <a:off x="14592300" y="13371635"/>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0" name="フローチャート : 判断 609"/>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1" name="テキスト ボックス 610"/>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6170</xdr:rowOff>
    </xdr:from>
    <xdr:to>
      <xdr:col>21</xdr:col>
      <xdr:colOff>161925</xdr:colOff>
      <xdr:row>78</xdr:row>
      <xdr:rowOff>7001</xdr:rowOff>
    </xdr:to>
    <xdr:cxnSp macro="">
      <xdr:nvCxnSpPr>
        <xdr:cNvPr id="612" name="直線コネクタ 611"/>
        <xdr:cNvCxnSpPr/>
      </xdr:nvCxnSpPr>
      <xdr:spPr>
        <a:xfrm>
          <a:off x="13703300" y="1337927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3" name="フローチャート : 判断 612"/>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4" name="テキスト ボックス 613"/>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163086</xdr:rowOff>
    </xdr:from>
    <xdr:to>
      <xdr:col>19</xdr:col>
      <xdr:colOff>644525</xdr:colOff>
      <xdr:row>78</xdr:row>
      <xdr:rowOff>6170</xdr:rowOff>
    </xdr:to>
    <xdr:cxnSp macro="">
      <xdr:nvCxnSpPr>
        <xdr:cNvPr id="615" name="直線コネクタ 614"/>
        <xdr:cNvCxnSpPr/>
      </xdr:nvCxnSpPr>
      <xdr:spPr>
        <a:xfrm>
          <a:off x="12814300" y="13364736"/>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6" name="フローチャート : 判断 615"/>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7" name="テキスト ボックス 616"/>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8" name="フローチャート : 判断 617"/>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9" name="テキスト ボックス 618"/>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125259</xdr:rowOff>
    </xdr:from>
    <xdr:to>
      <xdr:col>23</xdr:col>
      <xdr:colOff>568325</xdr:colOff>
      <xdr:row>78</xdr:row>
      <xdr:rowOff>55409</xdr:rowOff>
    </xdr:to>
    <xdr:sp macro="" textlink="">
      <xdr:nvSpPr>
        <xdr:cNvPr id="625" name="円/楕円 624"/>
        <xdr:cNvSpPr/>
      </xdr:nvSpPr>
      <xdr:spPr>
        <a:xfrm>
          <a:off x="16268700" y="133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103686</xdr:rowOff>
    </xdr:from>
    <xdr:ext cx="534377" cy="259045"/>
    <xdr:sp macro="" textlink="">
      <xdr:nvSpPr>
        <xdr:cNvPr id="626" name="公債費該当値テキスト"/>
        <xdr:cNvSpPr txBox="1"/>
      </xdr:nvSpPr>
      <xdr:spPr>
        <a:xfrm>
          <a:off x="16370300" y="133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119185</xdr:rowOff>
    </xdr:from>
    <xdr:to>
      <xdr:col>22</xdr:col>
      <xdr:colOff>415925</xdr:colOff>
      <xdr:row>78</xdr:row>
      <xdr:rowOff>49335</xdr:rowOff>
    </xdr:to>
    <xdr:sp macro="" textlink="">
      <xdr:nvSpPr>
        <xdr:cNvPr id="627" name="円/楕円 626"/>
        <xdr:cNvSpPr/>
      </xdr:nvSpPr>
      <xdr:spPr>
        <a:xfrm>
          <a:off x="15430500" y="133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40462</xdr:rowOff>
    </xdr:from>
    <xdr:ext cx="534377" cy="259045"/>
    <xdr:sp macro="" textlink="">
      <xdr:nvSpPr>
        <xdr:cNvPr id="628" name="テキスト ボックス 627"/>
        <xdr:cNvSpPr txBox="1"/>
      </xdr:nvSpPr>
      <xdr:spPr>
        <a:xfrm>
          <a:off x="15214111" y="134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127651</xdr:rowOff>
    </xdr:from>
    <xdr:to>
      <xdr:col>21</xdr:col>
      <xdr:colOff>212725</xdr:colOff>
      <xdr:row>78</xdr:row>
      <xdr:rowOff>57801</xdr:rowOff>
    </xdr:to>
    <xdr:sp macro="" textlink="">
      <xdr:nvSpPr>
        <xdr:cNvPr id="629" name="円/楕円 628"/>
        <xdr:cNvSpPr/>
      </xdr:nvSpPr>
      <xdr:spPr>
        <a:xfrm>
          <a:off x="14541500" y="1332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48928</xdr:rowOff>
    </xdr:from>
    <xdr:ext cx="534377" cy="259045"/>
    <xdr:sp macro="" textlink="">
      <xdr:nvSpPr>
        <xdr:cNvPr id="630" name="テキスト ボックス 629"/>
        <xdr:cNvSpPr txBox="1"/>
      </xdr:nvSpPr>
      <xdr:spPr>
        <a:xfrm>
          <a:off x="14325111" y="1342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126820</xdr:rowOff>
    </xdr:from>
    <xdr:to>
      <xdr:col>20</xdr:col>
      <xdr:colOff>9525</xdr:colOff>
      <xdr:row>78</xdr:row>
      <xdr:rowOff>56970</xdr:rowOff>
    </xdr:to>
    <xdr:sp macro="" textlink="">
      <xdr:nvSpPr>
        <xdr:cNvPr id="631" name="円/楕円 630"/>
        <xdr:cNvSpPr/>
      </xdr:nvSpPr>
      <xdr:spPr>
        <a:xfrm>
          <a:off x="13652500" y="133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48097</xdr:rowOff>
    </xdr:from>
    <xdr:ext cx="534377" cy="259045"/>
    <xdr:sp macro="" textlink="">
      <xdr:nvSpPr>
        <xdr:cNvPr id="632" name="テキスト ボックス 631"/>
        <xdr:cNvSpPr txBox="1"/>
      </xdr:nvSpPr>
      <xdr:spPr>
        <a:xfrm>
          <a:off x="13436111" y="134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112286</xdr:rowOff>
    </xdr:from>
    <xdr:to>
      <xdr:col>18</xdr:col>
      <xdr:colOff>492125</xdr:colOff>
      <xdr:row>78</xdr:row>
      <xdr:rowOff>42436</xdr:rowOff>
    </xdr:to>
    <xdr:sp macro="" textlink="">
      <xdr:nvSpPr>
        <xdr:cNvPr id="633" name="円/楕円 632"/>
        <xdr:cNvSpPr/>
      </xdr:nvSpPr>
      <xdr:spPr>
        <a:xfrm>
          <a:off x="12763500" y="133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33563</xdr:rowOff>
    </xdr:from>
    <xdr:ext cx="534377" cy="259045"/>
    <xdr:sp macro="" textlink="">
      <xdr:nvSpPr>
        <xdr:cNvPr id="634" name="テキスト ボックス 633"/>
        <xdr:cNvSpPr txBox="1"/>
      </xdr:nvSpPr>
      <xdr:spPr>
        <a:xfrm>
          <a:off x="12547111" y="134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8" name="テキスト ボックス 64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0" name="テキスト ボックス 64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2" name="テキスト ボックス 65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4" name="テキスト ボックス 65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6" name="テキスト ボックス 65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138885</xdr:rowOff>
    </xdr:from>
    <xdr:to>
      <xdr:col>23</xdr:col>
      <xdr:colOff>516889</xdr:colOff>
      <xdr:row>99</xdr:row>
      <xdr:rowOff>44324</xdr:rowOff>
    </xdr:to>
    <xdr:cxnSp macro="">
      <xdr:nvCxnSpPr>
        <xdr:cNvPr id="658" name="直線コネクタ 657"/>
        <xdr:cNvCxnSpPr/>
      </xdr:nvCxnSpPr>
      <xdr:spPr>
        <a:xfrm flipV="1">
          <a:off x="16317595" y="16255185"/>
          <a:ext cx="1269" cy="76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73463</xdr:rowOff>
    </xdr:from>
    <xdr:ext cx="313932" cy="259045"/>
    <xdr:sp macro="" textlink="">
      <xdr:nvSpPr>
        <xdr:cNvPr id="659" name="積立金最小値テキスト"/>
        <xdr:cNvSpPr txBox="1"/>
      </xdr:nvSpPr>
      <xdr:spPr>
        <a:xfrm>
          <a:off x="16370300" y="17047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99</xdr:row>
      <xdr:rowOff>44324</xdr:rowOff>
    </xdr:from>
    <xdr:to>
      <xdr:col>23</xdr:col>
      <xdr:colOff>606425</xdr:colOff>
      <xdr:row>99</xdr:row>
      <xdr:rowOff>44324</xdr:rowOff>
    </xdr:to>
    <xdr:cxnSp macro="">
      <xdr:nvCxnSpPr>
        <xdr:cNvPr id="660" name="直線コネクタ 659"/>
        <xdr:cNvCxnSpPr/>
      </xdr:nvCxnSpPr>
      <xdr:spPr>
        <a:xfrm>
          <a:off x="16230600" y="1701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85562</xdr:rowOff>
    </xdr:from>
    <xdr:ext cx="599010" cy="259045"/>
    <xdr:sp macro="" textlink="">
      <xdr:nvSpPr>
        <xdr:cNvPr id="661" name="積立金最大値テキスト"/>
        <xdr:cNvSpPr txBox="1"/>
      </xdr:nvSpPr>
      <xdr:spPr>
        <a:xfrm>
          <a:off x="16370300" y="160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94</xdr:row>
      <xdr:rowOff>138885</xdr:rowOff>
    </xdr:from>
    <xdr:to>
      <xdr:col>23</xdr:col>
      <xdr:colOff>606425</xdr:colOff>
      <xdr:row>94</xdr:row>
      <xdr:rowOff>138885</xdr:rowOff>
    </xdr:to>
    <xdr:cxnSp macro="">
      <xdr:nvCxnSpPr>
        <xdr:cNvPr id="662" name="直線コネクタ 661"/>
        <xdr:cNvCxnSpPr/>
      </xdr:nvCxnSpPr>
      <xdr:spPr>
        <a:xfrm>
          <a:off x="16230600" y="1625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28480</xdr:rowOff>
    </xdr:from>
    <xdr:to>
      <xdr:col>23</xdr:col>
      <xdr:colOff>517525</xdr:colOff>
      <xdr:row>97</xdr:row>
      <xdr:rowOff>61633</xdr:rowOff>
    </xdr:to>
    <xdr:cxnSp macro="">
      <xdr:nvCxnSpPr>
        <xdr:cNvPr id="663" name="直線コネクタ 662"/>
        <xdr:cNvCxnSpPr/>
      </xdr:nvCxnSpPr>
      <xdr:spPr>
        <a:xfrm>
          <a:off x="15481300" y="16659130"/>
          <a:ext cx="8382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117913</xdr:rowOff>
    </xdr:from>
    <xdr:ext cx="534377" cy="259045"/>
    <xdr:sp macro="" textlink="">
      <xdr:nvSpPr>
        <xdr:cNvPr id="664" name="積立金平均値テキスト"/>
        <xdr:cNvSpPr txBox="1"/>
      </xdr:nvSpPr>
      <xdr:spPr>
        <a:xfrm>
          <a:off x="16370300" y="1692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139486</xdr:rowOff>
    </xdr:from>
    <xdr:to>
      <xdr:col>23</xdr:col>
      <xdr:colOff>568325</xdr:colOff>
      <xdr:row>99</xdr:row>
      <xdr:rowOff>69636</xdr:rowOff>
    </xdr:to>
    <xdr:sp macro="" textlink="">
      <xdr:nvSpPr>
        <xdr:cNvPr id="665" name="フローチャート : 判断 664"/>
        <xdr:cNvSpPr/>
      </xdr:nvSpPr>
      <xdr:spPr>
        <a:xfrm>
          <a:off x="162687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153567</xdr:rowOff>
    </xdr:from>
    <xdr:to>
      <xdr:col>22</xdr:col>
      <xdr:colOff>365125</xdr:colOff>
      <xdr:row>97</xdr:row>
      <xdr:rowOff>28480</xdr:rowOff>
    </xdr:to>
    <xdr:cxnSp macro="">
      <xdr:nvCxnSpPr>
        <xdr:cNvPr id="666" name="直線コネクタ 665"/>
        <xdr:cNvCxnSpPr/>
      </xdr:nvCxnSpPr>
      <xdr:spPr>
        <a:xfrm>
          <a:off x="14592300" y="16612767"/>
          <a:ext cx="889000" cy="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126019</xdr:rowOff>
    </xdr:from>
    <xdr:to>
      <xdr:col>22</xdr:col>
      <xdr:colOff>415925</xdr:colOff>
      <xdr:row>99</xdr:row>
      <xdr:rowOff>56169</xdr:rowOff>
    </xdr:to>
    <xdr:sp macro="" textlink="">
      <xdr:nvSpPr>
        <xdr:cNvPr id="667" name="フローチャート : 判断 666"/>
        <xdr:cNvSpPr/>
      </xdr:nvSpPr>
      <xdr:spPr>
        <a:xfrm>
          <a:off x="15430500" y="1692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47296</xdr:rowOff>
    </xdr:from>
    <xdr:ext cx="534377" cy="259045"/>
    <xdr:sp macro="" textlink="">
      <xdr:nvSpPr>
        <xdr:cNvPr id="668" name="テキスト ボックス 667"/>
        <xdr:cNvSpPr txBox="1"/>
      </xdr:nvSpPr>
      <xdr:spPr>
        <a:xfrm>
          <a:off x="15214111" y="17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83559</xdr:rowOff>
    </xdr:from>
    <xdr:to>
      <xdr:col>21</xdr:col>
      <xdr:colOff>161925</xdr:colOff>
      <xdr:row>96</xdr:row>
      <xdr:rowOff>153567</xdr:rowOff>
    </xdr:to>
    <xdr:cxnSp macro="">
      <xdr:nvCxnSpPr>
        <xdr:cNvPr id="669" name="直線コネクタ 668"/>
        <xdr:cNvCxnSpPr/>
      </xdr:nvCxnSpPr>
      <xdr:spPr>
        <a:xfrm>
          <a:off x="13703300" y="15685509"/>
          <a:ext cx="889000" cy="9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128992</xdr:rowOff>
    </xdr:from>
    <xdr:to>
      <xdr:col>21</xdr:col>
      <xdr:colOff>212725</xdr:colOff>
      <xdr:row>99</xdr:row>
      <xdr:rowOff>59142</xdr:rowOff>
    </xdr:to>
    <xdr:sp macro="" textlink="">
      <xdr:nvSpPr>
        <xdr:cNvPr id="670" name="フローチャート : 判断 669"/>
        <xdr:cNvSpPr/>
      </xdr:nvSpPr>
      <xdr:spPr>
        <a:xfrm>
          <a:off x="14541500" y="1693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50269</xdr:rowOff>
    </xdr:from>
    <xdr:ext cx="534377" cy="259045"/>
    <xdr:sp macro="" textlink="">
      <xdr:nvSpPr>
        <xdr:cNvPr id="671" name="テキスト ボックス 670"/>
        <xdr:cNvSpPr txBox="1"/>
      </xdr:nvSpPr>
      <xdr:spPr>
        <a:xfrm>
          <a:off x="14325111" y="170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83559</xdr:rowOff>
    </xdr:from>
    <xdr:to>
      <xdr:col>19</xdr:col>
      <xdr:colOff>644525</xdr:colOff>
      <xdr:row>97</xdr:row>
      <xdr:rowOff>163390</xdr:rowOff>
    </xdr:to>
    <xdr:cxnSp macro="">
      <xdr:nvCxnSpPr>
        <xdr:cNvPr id="672" name="直線コネクタ 671"/>
        <xdr:cNvCxnSpPr/>
      </xdr:nvCxnSpPr>
      <xdr:spPr>
        <a:xfrm flipV="1">
          <a:off x="12814300" y="15685509"/>
          <a:ext cx="889000" cy="110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94439</xdr:rowOff>
    </xdr:from>
    <xdr:to>
      <xdr:col>20</xdr:col>
      <xdr:colOff>9525</xdr:colOff>
      <xdr:row>99</xdr:row>
      <xdr:rowOff>24589</xdr:rowOff>
    </xdr:to>
    <xdr:sp macro="" textlink="">
      <xdr:nvSpPr>
        <xdr:cNvPr id="673" name="フローチャート : 判断 672"/>
        <xdr:cNvSpPr/>
      </xdr:nvSpPr>
      <xdr:spPr>
        <a:xfrm>
          <a:off x="13652500" y="16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15716</xdr:rowOff>
    </xdr:from>
    <xdr:ext cx="534377" cy="259045"/>
    <xdr:sp macro="" textlink="">
      <xdr:nvSpPr>
        <xdr:cNvPr id="674" name="テキスト ボックス 673"/>
        <xdr:cNvSpPr txBox="1"/>
      </xdr:nvSpPr>
      <xdr:spPr>
        <a:xfrm>
          <a:off x="13436111" y="169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131604</xdr:rowOff>
    </xdr:from>
    <xdr:to>
      <xdr:col>18</xdr:col>
      <xdr:colOff>492125</xdr:colOff>
      <xdr:row>99</xdr:row>
      <xdr:rowOff>61754</xdr:rowOff>
    </xdr:to>
    <xdr:sp macro="" textlink="">
      <xdr:nvSpPr>
        <xdr:cNvPr id="675" name="フローチャート : 判断 674"/>
        <xdr:cNvSpPr/>
      </xdr:nvSpPr>
      <xdr:spPr>
        <a:xfrm>
          <a:off x="12763500" y="1693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52881</xdr:rowOff>
    </xdr:from>
    <xdr:ext cx="534377" cy="259045"/>
    <xdr:sp macro="" textlink="">
      <xdr:nvSpPr>
        <xdr:cNvPr id="676" name="テキスト ボックス 675"/>
        <xdr:cNvSpPr txBox="1"/>
      </xdr:nvSpPr>
      <xdr:spPr>
        <a:xfrm>
          <a:off x="12547111" y="170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10833</xdr:rowOff>
    </xdr:from>
    <xdr:to>
      <xdr:col>23</xdr:col>
      <xdr:colOff>568325</xdr:colOff>
      <xdr:row>97</xdr:row>
      <xdr:rowOff>112433</xdr:rowOff>
    </xdr:to>
    <xdr:sp macro="" textlink="">
      <xdr:nvSpPr>
        <xdr:cNvPr id="682" name="円/楕円 681"/>
        <xdr:cNvSpPr/>
      </xdr:nvSpPr>
      <xdr:spPr>
        <a:xfrm>
          <a:off x="16268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33710</xdr:rowOff>
    </xdr:from>
    <xdr:ext cx="599010" cy="259045"/>
    <xdr:sp macro="" textlink="">
      <xdr:nvSpPr>
        <xdr:cNvPr id="683" name="積立金該当値テキスト"/>
        <xdr:cNvSpPr txBox="1"/>
      </xdr:nvSpPr>
      <xdr:spPr>
        <a:xfrm>
          <a:off x="16370300" y="1649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149130</xdr:rowOff>
    </xdr:from>
    <xdr:to>
      <xdr:col>22</xdr:col>
      <xdr:colOff>415925</xdr:colOff>
      <xdr:row>97</xdr:row>
      <xdr:rowOff>79280</xdr:rowOff>
    </xdr:to>
    <xdr:sp macro="" textlink="">
      <xdr:nvSpPr>
        <xdr:cNvPr id="684" name="円/楕円 683"/>
        <xdr:cNvSpPr/>
      </xdr:nvSpPr>
      <xdr:spPr>
        <a:xfrm>
          <a:off x="15430500" y="16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95807</xdr:rowOff>
    </xdr:from>
    <xdr:ext cx="599010" cy="259045"/>
    <xdr:sp macro="" textlink="">
      <xdr:nvSpPr>
        <xdr:cNvPr id="685" name="テキスト ボックス 684"/>
        <xdr:cNvSpPr txBox="1"/>
      </xdr:nvSpPr>
      <xdr:spPr>
        <a:xfrm>
          <a:off x="15181794" y="1638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102767</xdr:rowOff>
    </xdr:from>
    <xdr:to>
      <xdr:col>21</xdr:col>
      <xdr:colOff>212725</xdr:colOff>
      <xdr:row>97</xdr:row>
      <xdr:rowOff>32917</xdr:rowOff>
    </xdr:to>
    <xdr:sp macro="" textlink="">
      <xdr:nvSpPr>
        <xdr:cNvPr id="686" name="円/楕円 685"/>
        <xdr:cNvSpPr/>
      </xdr:nvSpPr>
      <xdr:spPr>
        <a:xfrm>
          <a:off x="14541500" y="165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49444</xdr:rowOff>
    </xdr:from>
    <xdr:ext cx="599010" cy="259045"/>
    <xdr:sp macro="" textlink="">
      <xdr:nvSpPr>
        <xdr:cNvPr id="687" name="テキスト ボックス 686"/>
        <xdr:cNvSpPr txBox="1"/>
      </xdr:nvSpPr>
      <xdr:spPr>
        <a:xfrm>
          <a:off x="14292794" y="1633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319,081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32759</xdr:rowOff>
    </xdr:from>
    <xdr:to>
      <xdr:col>20</xdr:col>
      <xdr:colOff>9525</xdr:colOff>
      <xdr:row>91</xdr:row>
      <xdr:rowOff>134359</xdr:rowOff>
    </xdr:to>
    <xdr:sp macro="" textlink="">
      <xdr:nvSpPr>
        <xdr:cNvPr id="688" name="円/楕円 687"/>
        <xdr:cNvSpPr/>
      </xdr:nvSpPr>
      <xdr:spPr>
        <a:xfrm>
          <a:off x="13652500" y="156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150886</xdr:rowOff>
    </xdr:from>
    <xdr:ext cx="690189" cy="259045"/>
    <xdr:sp macro="" textlink="">
      <xdr:nvSpPr>
        <xdr:cNvPr id="689" name="テキスト ボックス 688"/>
        <xdr:cNvSpPr txBox="1"/>
      </xdr:nvSpPr>
      <xdr:spPr>
        <a:xfrm>
          <a:off x="13358204" y="15409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112590</xdr:rowOff>
    </xdr:from>
    <xdr:to>
      <xdr:col>18</xdr:col>
      <xdr:colOff>492125</xdr:colOff>
      <xdr:row>98</xdr:row>
      <xdr:rowOff>42740</xdr:rowOff>
    </xdr:to>
    <xdr:sp macro="" textlink="">
      <xdr:nvSpPr>
        <xdr:cNvPr id="690" name="円/楕円 689"/>
        <xdr:cNvSpPr/>
      </xdr:nvSpPr>
      <xdr:spPr>
        <a:xfrm>
          <a:off x="12763500" y="167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59267</xdr:rowOff>
    </xdr:from>
    <xdr:ext cx="599010" cy="259045"/>
    <xdr:sp macro="" textlink="">
      <xdr:nvSpPr>
        <xdr:cNvPr id="691" name="テキスト ボックス 690"/>
        <xdr:cNvSpPr txBox="1"/>
      </xdr:nvSpPr>
      <xdr:spPr>
        <a:xfrm>
          <a:off x="12514794" y="1651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3" name="直線コネクタ 712"/>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6"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7" name="直線コネクタ 716"/>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107056</xdr:rowOff>
    </xdr:from>
    <xdr:to>
      <xdr:col>32</xdr:col>
      <xdr:colOff>187325</xdr:colOff>
      <xdr:row>38</xdr:row>
      <xdr:rowOff>116200</xdr:rowOff>
    </xdr:to>
    <xdr:cxnSp macro="">
      <xdr:nvCxnSpPr>
        <xdr:cNvPr id="718" name="直線コネクタ 717"/>
        <xdr:cNvCxnSpPr/>
      </xdr:nvCxnSpPr>
      <xdr:spPr>
        <a:xfrm flipV="1">
          <a:off x="21323300" y="662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9"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20" name="フローチャート : 判断 719"/>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116200</xdr:rowOff>
    </xdr:from>
    <xdr:to>
      <xdr:col>31</xdr:col>
      <xdr:colOff>34925</xdr:colOff>
      <xdr:row>38</xdr:row>
      <xdr:rowOff>116337</xdr:rowOff>
    </xdr:to>
    <xdr:cxnSp macro="">
      <xdr:nvCxnSpPr>
        <xdr:cNvPr id="721" name="直線コネクタ 720"/>
        <xdr:cNvCxnSpPr/>
      </xdr:nvCxnSpPr>
      <xdr:spPr>
        <a:xfrm flipV="1">
          <a:off x="20434300" y="663130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2" name="フローチャート : 判断 721"/>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3" name="テキスト ボックス 722"/>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104632</xdr:rowOff>
    </xdr:from>
    <xdr:to>
      <xdr:col>29</xdr:col>
      <xdr:colOff>517525</xdr:colOff>
      <xdr:row>38</xdr:row>
      <xdr:rowOff>116337</xdr:rowOff>
    </xdr:to>
    <xdr:cxnSp macro="">
      <xdr:nvCxnSpPr>
        <xdr:cNvPr id="724" name="直線コネクタ 723"/>
        <xdr:cNvCxnSpPr/>
      </xdr:nvCxnSpPr>
      <xdr:spPr>
        <a:xfrm>
          <a:off x="19545300" y="6619732"/>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5" name="フローチャート : 判断 724"/>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6" name="テキスト ボックス 725"/>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104632</xdr:rowOff>
    </xdr:from>
    <xdr:to>
      <xdr:col>28</xdr:col>
      <xdr:colOff>314325</xdr:colOff>
      <xdr:row>38</xdr:row>
      <xdr:rowOff>121275</xdr:rowOff>
    </xdr:to>
    <xdr:cxnSp macro="">
      <xdr:nvCxnSpPr>
        <xdr:cNvPr id="727" name="直線コネクタ 726"/>
        <xdr:cNvCxnSpPr/>
      </xdr:nvCxnSpPr>
      <xdr:spPr>
        <a:xfrm flipV="1">
          <a:off x="18656300" y="6619732"/>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8" name="フローチャート : 判断 727"/>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9" name="テキスト ボックス 728"/>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30" name="フローチャート : 判断 729"/>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31" name="テキスト ボックス 730"/>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56256</xdr:rowOff>
    </xdr:from>
    <xdr:to>
      <xdr:col>32</xdr:col>
      <xdr:colOff>238125</xdr:colOff>
      <xdr:row>38</xdr:row>
      <xdr:rowOff>157856</xdr:rowOff>
    </xdr:to>
    <xdr:sp macro="" textlink="">
      <xdr:nvSpPr>
        <xdr:cNvPr id="737" name="円/楕円 736"/>
        <xdr:cNvSpPr/>
      </xdr:nvSpPr>
      <xdr:spPr>
        <a:xfrm>
          <a:off x="221107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8"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65400</xdr:rowOff>
    </xdr:from>
    <xdr:to>
      <xdr:col>31</xdr:col>
      <xdr:colOff>85725</xdr:colOff>
      <xdr:row>38</xdr:row>
      <xdr:rowOff>167000</xdr:rowOff>
    </xdr:to>
    <xdr:sp macro="" textlink="">
      <xdr:nvSpPr>
        <xdr:cNvPr id="739" name="円/楕円 738"/>
        <xdr:cNvSpPr/>
      </xdr:nvSpPr>
      <xdr:spPr>
        <a:xfrm>
          <a:off x="21272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158127</xdr:rowOff>
    </xdr:from>
    <xdr:ext cx="378565" cy="259045"/>
    <xdr:sp macro="" textlink="">
      <xdr:nvSpPr>
        <xdr:cNvPr id="740" name="テキスト ボックス 739"/>
        <xdr:cNvSpPr txBox="1"/>
      </xdr:nvSpPr>
      <xdr:spPr>
        <a:xfrm>
          <a:off x="21134017" y="667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65537</xdr:rowOff>
    </xdr:from>
    <xdr:to>
      <xdr:col>29</xdr:col>
      <xdr:colOff>568325</xdr:colOff>
      <xdr:row>38</xdr:row>
      <xdr:rowOff>167137</xdr:rowOff>
    </xdr:to>
    <xdr:sp macro="" textlink="">
      <xdr:nvSpPr>
        <xdr:cNvPr id="741" name="円/楕円 740"/>
        <xdr:cNvSpPr/>
      </xdr:nvSpPr>
      <xdr:spPr>
        <a:xfrm>
          <a:off x="20383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158264</xdr:rowOff>
    </xdr:from>
    <xdr:ext cx="378565" cy="259045"/>
    <xdr:sp macro="" textlink="">
      <xdr:nvSpPr>
        <xdr:cNvPr id="742" name="テキスト ボックス 741"/>
        <xdr:cNvSpPr txBox="1"/>
      </xdr:nvSpPr>
      <xdr:spPr>
        <a:xfrm>
          <a:off x="20245017" y="667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53832</xdr:rowOff>
    </xdr:from>
    <xdr:to>
      <xdr:col>28</xdr:col>
      <xdr:colOff>365125</xdr:colOff>
      <xdr:row>38</xdr:row>
      <xdr:rowOff>155432</xdr:rowOff>
    </xdr:to>
    <xdr:sp macro="" textlink="">
      <xdr:nvSpPr>
        <xdr:cNvPr id="743" name="円/楕円 742"/>
        <xdr:cNvSpPr/>
      </xdr:nvSpPr>
      <xdr:spPr>
        <a:xfrm>
          <a:off x="19494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146559</xdr:rowOff>
    </xdr:from>
    <xdr:ext cx="378565" cy="259045"/>
    <xdr:sp macro="" textlink="">
      <xdr:nvSpPr>
        <xdr:cNvPr id="744" name="テキスト ボックス 743"/>
        <xdr:cNvSpPr txBox="1"/>
      </xdr:nvSpPr>
      <xdr:spPr>
        <a:xfrm>
          <a:off x="19356017" y="666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70475</xdr:rowOff>
    </xdr:from>
    <xdr:to>
      <xdr:col>27</xdr:col>
      <xdr:colOff>161925</xdr:colOff>
      <xdr:row>39</xdr:row>
      <xdr:rowOff>625</xdr:rowOff>
    </xdr:to>
    <xdr:sp macro="" textlink="">
      <xdr:nvSpPr>
        <xdr:cNvPr id="745" name="円/楕円 744"/>
        <xdr:cNvSpPr/>
      </xdr:nvSpPr>
      <xdr:spPr>
        <a:xfrm>
          <a:off x="18605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163202</xdr:rowOff>
    </xdr:from>
    <xdr:ext cx="378565" cy="259045"/>
    <xdr:sp macro="" textlink="">
      <xdr:nvSpPr>
        <xdr:cNvPr id="746" name="テキスト ボックス 745"/>
        <xdr:cNvSpPr txBox="1"/>
      </xdr:nvSpPr>
      <xdr:spPr>
        <a:xfrm>
          <a:off x="18467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8" name="テキスト ボックス 76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70" name="直線コネクタ 769"/>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3"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4" name="直線コネクタ 773"/>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78987</xdr:rowOff>
    </xdr:from>
    <xdr:to>
      <xdr:col>32</xdr:col>
      <xdr:colOff>187325</xdr:colOff>
      <xdr:row>57</xdr:row>
      <xdr:rowOff>38144</xdr:rowOff>
    </xdr:to>
    <xdr:cxnSp macro="">
      <xdr:nvCxnSpPr>
        <xdr:cNvPr id="775" name="直線コネクタ 774"/>
        <xdr:cNvCxnSpPr/>
      </xdr:nvCxnSpPr>
      <xdr:spPr>
        <a:xfrm flipV="1">
          <a:off x="21323300" y="9680187"/>
          <a:ext cx="838200" cy="1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6"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7" name="フローチャート : 判断 776"/>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38144</xdr:rowOff>
    </xdr:from>
    <xdr:to>
      <xdr:col>31</xdr:col>
      <xdr:colOff>34925</xdr:colOff>
      <xdr:row>58</xdr:row>
      <xdr:rowOff>3949</xdr:rowOff>
    </xdr:to>
    <xdr:cxnSp macro="">
      <xdr:nvCxnSpPr>
        <xdr:cNvPr id="778" name="直線コネクタ 777"/>
        <xdr:cNvCxnSpPr/>
      </xdr:nvCxnSpPr>
      <xdr:spPr>
        <a:xfrm flipV="1">
          <a:off x="20434300" y="9810794"/>
          <a:ext cx="889000" cy="1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9" name="フローチャート : 判断 778"/>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80" name="テキスト ボックス 779"/>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170237</xdr:rowOff>
    </xdr:from>
    <xdr:to>
      <xdr:col>29</xdr:col>
      <xdr:colOff>517525</xdr:colOff>
      <xdr:row>58</xdr:row>
      <xdr:rowOff>3949</xdr:rowOff>
    </xdr:to>
    <xdr:cxnSp macro="">
      <xdr:nvCxnSpPr>
        <xdr:cNvPr id="781" name="直線コネクタ 780"/>
        <xdr:cNvCxnSpPr/>
      </xdr:nvCxnSpPr>
      <xdr:spPr>
        <a:xfrm>
          <a:off x="19545300" y="994288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2" name="フローチャート : 判断 781"/>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3" name="テキスト ボックス 782"/>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50317</xdr:rowOff>
    </xdr:from>
    <xdr:to>
      <xdr:col>28</xdr:col>
      <xdr:colOff>314325</xdr:colOff>
      <xdr:row>57</xdr:row>
      <xdr:rowOff>170237</xdr:rowOff>
    </xdr:to>
    <xdr:cxnSp macro="">
      <xdr:nvCxnSpPr>
        <xdr:cNvPr id="784" name="直線コネクタ 783"/>
        <xdr:cNvCxnSpPr/>
      </xdr:nvCxnSpPr>
      <xdr:spPr>
        <a:xfrm>
          <a:off x="18656300" y="9822967"/>
          <a:ext cx="8890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5" name="フローチャート : 判断 784"/>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6" name="テキスト ボックス 785"/>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7" name="フローチャート : 判断 786"/>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8" name="テキスト ボックス 787"/>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28187</xdr:rowOff>
    </xdr:from>
    <xdr:to>
      <xdr:col>32</xdr:col>
      <xdr:colOff>238125</xdr:colOff>
      <xdr:row>56</xdr:row>
      <xdr:rowOff>129787</xdr:rowOff>
    </xdr:to>
    <xdr:sp macro="" textlink="">
      <xdr:nvSpPr>
        <xdr:cNvPr id="794" name="円/楕円 793"/>
        <xdr:cNvSpPr/>
      </xdr:nvSpPr>
      <xdr:spPr>
        <a:xfrm>
          <a:off x="22110700" y="9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51064</xdr:rowOff>
    </xdr:from>
    <xdr:ext cx="534377" cy="259045"/>
    <xdr:sp macro="" textlink="">
      <xdr:nvSpPr>
        <xdr:cNvPr id="795" name="貸付金該当値テキスト"/>
        <xdr:cNvSpPr txBox="1"/>
      </xdr:nvSpPr>
      <xdr:spPr>
        <a:xfrm>
          <a:off x="22212300" y="94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158794</xdr:rowOff>
    </xdr:from>
    <xdr:to>
      <xdr:col>31</xdr:col>
      <xdr:colOff>85725</xdr:colOff>
      <xdr:row>57</xdr:row>
      <xdr:rowOff>88944</xdr:rowOff>
    </xdr:to>
    <xdr:sp macro="" textlink="">
      <xdr:nvSpPr>
        <xdr:cNvPr id="796" name="円/楕円 795"/>
        <xdr:cNvSpPr/>
      </xdr:nvSpPr>
      <xdr:spPr>
        <a:xfrm>
          <a:off x="21272500" y="9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105471</xdr:rowOff>
    </xdr:from>
    <xdr:ext cx="534377" cy="259045"/>
    <xdr:sp macro="" textlink="">
      <xdr:nvSpPr>
        <xdr:cNvPr id="797" name="テキスト ボックス 796"/>
        <xdr:cNvSpPr txBox="1"/>
      </xdr:nvSpPr>
      <xdr:spPr>
        <a:xfrm>
          <a:off x="21056111" y="95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124599</xdr:rowOff>
    </xdr:from>
    <xdr:to>
      <xdr:col>29</xdr:col>
      <xdr:colOff>568325</xdr:colOff>
      <xdr:row>58</xdr:row>
      <xdr:rowOff>54749</xdr:rowOff>
    </xdr:to>
    <xdr:sp macro="" textlink="">
      <xdr:nvSpPr>
        <xdr:cNvPr id="798" name="円/楕円 797"/>
        <xdr:cNvSpPr/>
      </xdr:nvSpPr>
      <xdr:spPr>
        <a:xfrm>
          <a:off x="20383500" y="98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71276</xdr:rowOff>
    </xdr:from>
    <xdr:ext cx="534377" cy="259045"/>
    <xdr:sp macro="" textlink="">
      <xdr:nvSpPr>
        <xdr:cNvPr id="799" name="テキスト ボックス 798"/>
        <xdr:cNvSpPr txBox="1"/>
      </xdr:nvSpPr>
      <xdr:spPr>
        <a:xfrm>
          <a:off x="20167111" y="96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119437</xdr:rowOff>
    </xdr:from>
    <xdr:to>
      <xdr:col>28</xdr:col>
      <xdr:colOff>365125</xdr:colOff>
      <xdr:row>58</xdr:row>
      <xdr:rowOff>49587</xdr:rowOff>
    </xdr:to>
    <xdr:sp macro="" textlink="">
      <xdr:nvSpPr>
        <xdr:cNvPr id="800" name="円/楕円 799"/>
        <xdr:cNvSpPr/>
      </xdr:nvSpPr>
      <xdr:spPr>
        <a:xfrm>
          <a:off x="19494500" y="98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66114</xdr:rowOff>
    </xdr:from>
    <xdr:ext cx="534377" cy="259045"/>
    <xdr:sp macro="" textlink="">
      <xdr:nvSpPr>
        <xdr:cNvPr id="801" name="テキスト ボックス 800"/>
        <xdr:cNvSpPr txBox="1"/>
      </xdr:nvSpPr>
      <xdr:spPr>
        <a:xfrm>
          <a:off x="19278111" y="96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170967</xdr:rowOff>
    </xdr:from>
    <xdr:to>
      <xdr:col>27</xdr:col>
      <xdr:colOff>161925</xdr:colOff>
      <xdr:row>57</xdr:row>
      <xdr:rowOff>101117</xdr:rowOff>
    </xdr:to>
    <xdr:sp macro="" textlink="">
      <xdr:nvSpPr>
        <xdr:cNvPr id="802" name="円/楕円 801"/>
        <xdr:cNvSpPr/>
      </xdr:nvSpPr>
      <xdr:spPr>
        <a:xfrm>
          <a:off x="18605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117644</xdr:rowOff>
    </xdr:from>
    <xdr:ext cx="534377" cy="259045"/>
    <xdr:sp macro="" textlink="">
      <xdr:nvSpPr>
        <xdr:cNvPr id="803" name="テキスト ボックス 802"/>
        <xdr:cNvSpPr txBox="1"/>
      </xdr:nvSpPr>
      <xdr:spPr>
        <a:xfrm>
          <a:off x="18389111" y="95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8" name="直線コネクタ 827"/>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9"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30" name="直線コネクタ 829"/>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31"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32" name="直線コネクタ 831"/>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85522</xdr:rowOff>
    </xdr:from>
    <xdr:to>
      <xdr:col>32</xdr:col>
      <xdr:colOff>187325</xdr:colOff>
      <xdr:row>75</xdr:row>
      <xdr:rowOff>36544</xdr:rowOff>
    </xdr:to>
    <xdr:cxnSp macro="">
      <xdr:nvCxnSpPr>
        <xdr:cNvPr id="833" name="直線コネクタ 832"/>
        <xdr:cNvCxnSpPr/>
      </xdr:nvCxnSpPr>
      <xdr:spPr>
        <a:xfrm>
          <a:off x="21323300" y="12772822"/>
          <a:ext cx="838200" cy="1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4"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5" name="フローチャート : 判断 834"/>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150178</xdr:rowOff>
    </xdr:from>
    <xdr:to>
      <xdr:col>31</xdr:col>
      <xdr:colOff>34925</xdr:colOff>
      <xdr:row>74</xdr:row>
      <xdr:rowOff>85522</xdr:rowOff>
    </xdr:to>
    <xdr:cxnSp macro="">
      <xdr:nvCxnSpPr>
        <xdr:cNvPr id="836" name="直線コネクタ 835"/>
        <xdr:cNvCxnSpPr/>
      </xdr:nvCxnSpPr>
      <xdr:spPr>
        <a:xfrm>
          <a:off x="20434300" y="12323128"/>
          <a:ext cx="889000" cy="4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7" name="フローチャート : 判断 836"/>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8" name="テキスト ボックス 837"/>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150178</xdr:rowOff>
    </xdr:from>
    <xdr:to>
      <xdr:col>29</xdr:col>
      <xdr:colOff>517525</xdr:colOff>
      <xdr:row>73</xdr:row>
      <xdr:rowOff>125241</xdr:rowOff>
    </xdr:to>
    <xdr:cxnSp macro="">
      <xdr:nvCxnSpPr>
        <xdr:cNvPr id="839" name="直線コネクタ 838"/>
        <xdr:cNvCxnSpPr/>
      </xdr:nvCxnSpPr>
      <xdr:spPr>
        <a:xfrm flipV="1">
          <a:off x="19545300" y="12323128"/>
          <a:ext cx="889000" cy="3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40" name="フローチャート : 判断 839"/>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41" name="テキスト ボックス 840"/>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125241</xdr:rowOff>
    </xdr:from>
    <xdr:to>
      <xdr:col>28</xdr:col>
      <xdr:colOff>314325</xdr:colOff>
      <xdr:row>75</xdr:row>
      <xdr:rowOff>6407</xdr:rowOff>
    </xdr:to>
    <xdr:cxnSp macro="">
      <xdr:nvCxnSpPr>
        <xdr:cNvPr id="842" name="直線コネクタ 841"/>
        <xdr:cNvCxnSpPr/>
      </xdr:nvCxnSpPr>
      <xdr:spPr>
        <a:xfrm flipV="1">
          <a:off x="18656300" y="12641091"/>
          <a:ext cx="889000" cy="2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3" name="フローチャート : 判断 842"/>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4" name="テキスト ボックス 843"/>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5" name="フローチャート : 判断 844"/>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6" name="テキスト ボックス 845"/>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157194</xdr:rowOff>
    </xdr:from>
    <xdr:to>
      <xdr:col>32</xdr:col>
      <xdr:colOff>238125</xdr:colOff>
      <xdr:row>75</xdr:row>
      <xdr:rowOff>87344</xdr:rowOff>
    </xdr:to>
    <xdr:sp macro="" textlink="">
      <xdr:nvSpPr>
        <xdr:cNvPr id="852" name="円/楕円 851"/>
        <xdr:cNvSpPr/>
      </xdr:nvSpPr>
      <xdr:spPr>
        <a:xfrm>
          <a:off x="22110700" y="128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135621</xdr:rowOff>
    </xdr:from>
    <xdr:ext cx="534377" cy="259045"/>
    <xdr:sp macro="" textlink="">
      <xdr:nvSpPr>
        <xdr:cNvPr id="853" name="繰出金該当値テキスト"/>
        <xdr:cNvSpPr txBox="1"/>
      </xdr:nvSpPr>
      <xdr:spPr>
        <a:xfrm>
          <a:off x="22212300" y="128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34722</xdr:rowOff>
    </xdr:from>
    <xdr:to>
      <xdr:col>31</xdr:col>
      <xdr:colOff>85725</xdr:colOff>
      <xdr:row>74</xdr:row>
      <xdr:rowOff>136322</xdr:rowOff>
    </xdr:to>
    <xdr:sp macro="" textlink="">
      <xdr:nvSpPr>
        <xdr:cNvPr id="854" name="円/楕円 853"/>
        <xdr:cNvSpPr/>
      </xdr:nvSpPr>
      <xdr:spPr>
        <a:xfrm>
          <a:off x="212725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152849</xdr:rowOff>
    </xdr:from>
    <xdr:ext cx="534377" cy="259045"/>
    <xdr:sp macro="" textlink="">
      <xdr:nvSpPr>
        <xdr:cNvPr id="855" name="テキスト ボックス 854"/>
        <xdr:cNvSpPr txBox="1"/>
      </xdr:nvSpPr>
      <xdr:spPr>
        <a:xfrm>
          <a:off x="21056111" y="124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62,844</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99378</xdr:rowOff>
    </xdr:from>
    <xdr:to>
      <xdr:col>29</xdr:col>
      <xdr:colOff>568325</xdr:colOff>
      <xdr:row>72</xdr:row>
      <xdr:rowOff>29528</xdr:rowOff>
    </xdr:to>
    <xdr:sp macro="" textlink="">
      <xdr:nvSpPr>
        <xdr:cNvPr id="856" name="円/楕円 855"/>
        <xdr:cNvSpPr/>
      </xdr:nvSpPr>
      <xdr:spPr>
        <a:xfrm>
          <a:off x="20383500" y="122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46055</xdr:rowOff>
    </xdr:from>
    <xdr:ext cx="534377" cy="259045"/>
    <xdr:sp macro="" textlink="">
      <xdr:nvSpPr>
        <xdr:cNvPr id="857" name="テキスト ボックス 856"/>
        <xdr:cNvSpPr txBox="1"/>
      </xdr:nvSpPr>
      <xdr:spPr>
        <a:xfrm>
          <a:off x="20167111" y="12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74441</xdr:rowOff>
    </xdr:from>
    <xdr:to>
      <xdr:col>28</xdr:col>
      <xdr:colOff>365125</xdr:colOff>
      <xdr:row>74</xdr:row>
      <xdr:rowOff>4591</xdr:rowOff>
    </xdr:to>
    <xdr:sp macro="" textlink="">
      <xdr:nvSpPr>
        <xdr:cNvPr id="858" name="円/楕円 857"/>
        <xdr:cNvSpPr/>
      </xdr:nvSpPr>
      <xdr:spPr>
        <a:xfrm>
          <a:off x="19494500" y="125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21118</xdr:rowOff>
    </xdr:from>
    <xdr:ext cx="534377" cy="259045"/>
    <xdr:sp macro="" textlink="">
      <xdr:nvSpPr>
        <xdr:cNvPr id="859" name="テキスト ボックス 858"/>
        <xdr:cNvSpPr txBox="1"/>
      </xdr:nvSpPr>
      <xdr:spPr>
        <a:xfrm>
          <a:off x="19278111" y="123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127057</xdr:rowOff>
    </xdr:from>
    <xdr:to>
      <xdr:col>27</xdr:col>
      <xdr:colOff>161925</xdr:colOff>
      <xdr:row>75</xdr:row>
      <xdr:rowOff>57207</xdr:rowOff>
    </xdr:to>
    <xdr:sp macro="" textlink="">
      <xdr:nvSpPr>
        <xdr:cNvPr id="860" name="円/楕円 859"/>
        <xdr:cNvSpPr/>
      </xdr:nvSpPr>
      <xdr:spPr>
        <a:xfrm>
          <a:off x="18605500" y="128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73734</xdr:rowOff>
    </xdr:from>
    <xdr:ext cx="534377" cy="259045"/>
    <xdr:sp macro="" textlink="">
      <xdr:nvSpPr>
        <xdr:cNvPr id="861" name="テキスト ボックス 860"/>
        <xdr:cNvSpPr txBox="1"/>
      </xdr:nvSpPr>
      <xdr:spPr>
        <a:xfrm>
          <a:off x="18389111" y="125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2" name="直線コネクタ 871"/>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3" name="テキスト ボックス 872"/>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4" name="直線コネクタ 873"/>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5" name="テキスト ボックス 874"/>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6" name="直線コネクタ 875"/>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7" name="テキスト ボックス 876"/>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8" name="直線コネクタ 877"/>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9" name="テキスト ボックス 878"/>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80" name="直線コネクタ 879"/>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1" name="テキスト ボックス 880"/>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2" name="直線コネクタ 881"/>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3" name="テキスト ボックス 882"/>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5" name="テキスト ボックス 88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7" name="直線コネクタ 886"/>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8"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90"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1" name="直線コネクタ 890"/>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2" name="直線コネクタ 891"/>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3"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4" name="フローチャート : 判断 893"/>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5" name="直線コネクタ 894"/>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6" name="フローチャート : 判断 895"/>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7" name="テキスト ボックス 896"/>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8" name="直線コネクタ 897"/>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9" name="フローチャート : 判断 898"/>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900" name="テキスト ボックス 899"/>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1" name="直線コネクタ 900"/>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2" name="フローチャート : 判断 901"/>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3" name="テキスト ボックス 902"/>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4" name="フローチャート : 判断 903"/>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5" name="テキスト ボックス 904"/>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1" name="円/楕円 910"/>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2"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3" name="円/楕円 912"/>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4" name="テキスト ボックス 91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5" name="円/楕円 914"/>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6" name="テキスト ボックス 915"/>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7" name="円/楕円 916"/>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8" name="テキスト ボックス 91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9" name="円/楕円 918"/>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20" name="テキスト ボックス 919"/>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1,468,572</a:t>
          </a:r>
          <a:r>
            <a:rPr kumimoji="1" lang="ja-JP" altLang="ja-JP" sz="1100">
              <a:solidFill>
                <a:schemeClr val="dk1"/>
              </a:solidFill>
              <a:effectLst/>
              <a:latin typeface="+mn-lt"/>
              <a:ea typeface="+mn-ea"/>
              <a:cs typeface="+mn-cs"/>
            </a:rPr>
            <a:t>円となっています。</a:t>
          </a:r>
          <a:endParaRPr lang="ja-JP" altLang="ja-JP" sz="1400">
            <a:effectLst/>
          </a:endParaRPr>
        </a:p>
        <a:p>
          <a:r>
            <a:rPr kumimoji="1" lang="ja-JP" altLang="ja-JP" sz="1100">
              <a:solidFill>
                <a:schemeClr val="dk1"/>
              </a:solidFill>
              <a:effectLst/>
              <a:latin typeface="+mn-lt"/>
              <a:ea typeface="+mn-ea"/>
              <a:cs typeface="+mn-cs"/>
            </a:rPr>
            <a:t>補助費等・普通建設事業費・災害復旧事業費・積立金について、類似団体の平均を大きく超過しているのは、東日本大震災からの復旧・復興事業等に係る臨時的経費が平常時より大幅に増額していることが要因であります。</a:t>
          </a:r>
          <a:endParaRPr lang="ja-JP" altLang="ja-JP" sz="1400">
            <a:effectLst/>
          </a:endParaRPr>
        </a:p>
        <a:p>
          <a:r>
            <a:rPr kumimoji="1" lang="ja-JP" altLang="ja-JP" sz="1100">
              <a:solidFill>
                <a:schemeClr val="dk1"/>
              </a:solidFill>
              <a:effectLst/>
              <a:latin typeface="+mn-lt"/>
              <a:ea typeface="+mn-ea"/>
              <a:cs typeface="+mn-cs"/>
            </a:rPr>
            <a:t>この傾向については、「復興・創生期間」を迎える来年度以降、事業の進捗により減少していくことが見込まれるものの、類似団体との比較においては高い値に位置することが予想されます。</a:t>
          </a:r>
          <a:endParaRPr lang="ja-JP" altLang="ja-JP" sz="1400">
            <a:effectLst/>
          </a:endParaRPr>
        </a:p>
        <a:p>
          <a:r>
            <a:rPr kumimoji="1" lang="ja-JP" altLang="ja-JP" sz="1100">
              <a:solidFill>
                <a:schemeClr val="dk1"/>
              </a:solidFill>
              <a:effectLst/>
              <a:latin typeface="+mn-lt"/>
              <a:ea typeface="+mn-ea"/>
              <a:cs typeface="+mn-cs"/>
            </a:rPr>
            <a:t>また、貸付金の増の要因は、平成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地域振興に資する民間事業者の支援を目的とした、</a:t>
          </a:r>
          <a:r>
            <a:rPr kumimoji="1" lang="ja-JP" altLang="ja-JP" sz="1100">
              <a:solidFill>
                <a:schemeClr val="dk1"/>
              </a:solidFill>
              <a:effectLst/>
              <a:latin typeface="+mn-lt"/>
              <a:ea typeface="+mn-ea"/>
              <a:cs typeface="+mn-cs"/>
            </a:rPr>
            <a:t>地域総合整備資金貸付として、</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千円計上したことによるものであります。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38,421
38,094
322.50
66,337,538
56,423,974
3,038,010
11,354,478
21,498,545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109601</xdr:rowOff>
    </xdr:from>
    <xdr:to>
      <xdr:col>6</xdr:col>
      <xdr:colOff>511175</xdr:colOff>
      <xdr:row>36</xdr:row>
      <xdr:rowOff>12446</xdr:rowOff>
    </xdr:to>
    <xdr:cxnSp macro="">
      <xdr:nvCxnSpPr>
        <xdr:cNvPr id="61" name="直線コネクタ 60"/>
        <xdr:cNvCxnSpPr/>
      </xdr:nvCxnSpPr>
      <xdr:spPr>
        <a:xfrm flipV="1">
          <a:off x="3797300" y="6110351"/>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12446</xdr:rowOff>
    </xdr:from>
    <xdr:to>
      <xdr:col>5</xdr:col>
      <xdr:colOff>358775</xdr:colOff>
      <xdr:row>36</xdr:row>
      <xdr:rowOff>31496</xdr:rowOff>
    </xdr:to>
    <xdr:cxnSp macro="">
      <xdr:nvCxnSpPr>
        <xdr:cNvPr id="64" name="直線コネクタ 63"/>
        <xdr:cNvCxnSpPr/>
      </xdr:nvCxnSpPr>
      <xdr:spPr>
        <a:xfrm flipV="1">
          <a:off x="2908300" y="618464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137985</xdr:rowOff>
    </xdr:from>
    <xdr:to>
      <xdr:col>4</xdr:col>
      <xdr:colOff>155575</xdr:colOff>
      <xdr:row>36</xdr:row>
      <xdr:rowOff>31496</xdr:rowOff>
    </xdr:to>
    <xdr:cxnSp macro="">
      <xdr:nvCxnSpPr>
        <xdr:cNvPr id="67" name="直線コネクタ 66"/>
        <xdr:cNvCxnSpPr/>
      </xdr:nvCxnSpPr>
      <xdr:spPr>
        <a:xfrm>
          <a:off x="2019300" y="6138735"/>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101791</xdr:rowOff>
    </xdr:from>
    <xdr:to>
      <xdr:col>2</xdr:col>
      <xdr:colOff>638175</xdr:colOff>
      <xdr:row>35</xdr:row>
      <xdr:rowOff>137985</xdr:rowOff>
    </xdr:to>
    <xdr:cxnSp macro="">
      <xdr:nvCxnSpPr>
        <xdr:cNvPr id="70" name="直線コネクタ 69"/>
        <xdr:cNvCxnSpPr/>
      </xdr:nvCxnSpPr>
      <xdr:spPr>
        <a:xfrm>
          <a:off x="1130300" y="5931091"/>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58801</xdr:rowOff>
    </xdr:from>
    <xdr:to>
      <xdr:col>6</xdr:col>
      <xdr:colOff>561975</xdr:colOff>
      <xdr:row>35</xdr:row>
      <xdr:rowOff>160401</xdr:rowOff>
    </xdr:to>
    <xdr:sp macro="" textlink="">
      <xdr:nvSpPr>
        <xdr:cNvPr id="80" name="円/楕円 79"/>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37228</xdr:rowOff>
    </xdr:from>
    <xdr:ext cx="469744" cy="259045"/>
    <xdr:sp macro="" textlink="">
      <xdr:nvSpPr>
        <xdr:cNvPr id="81" name="議会費該当値テキスト"/>
        <xdr:cNvSpPr txBox="1"/>
      </xdr:nvSpPr>
      <xdr:spPr>
        <a:xfrm>
          <a:off x="4686300"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133096</xdr:rowOff>
    </xdr:from>
    <xdr:to>
      <xdr:col>5</xdr:col>
      <xdr:colOff>409575</xdr:colOff>
      <xdr:row>36</xdr:row>
      <xdr:rowOff>63246</xdr:rowOff>
    </xdr:to>
    <xdr:sp macro="" textlink="">
      <xdr:nvSpPr>
        <xdr:cNvPr id="82" name="円/楕円 81"/>
        <xdr:cNvSpPr/>
      </xdr:nvSpPr>
      <xdr:spPr>
        <a:xfrm>
          <a:off x="3746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54373</xdr:rowOff>
    </xdr:from>
    <xdr:ext cx="469744" cy="259045"/>
    <xdr:sp macro="" textlink="">
      <xdr:nvSpPr>
        <xdr:cNvPr id="83" name="テキスト ボックス 82"/>
        <xdr:cNvSpPr txBox="1"/>
      </xdr:nvSpPr>
      <xdr:spPr>
        <a:xfrm>
          <a:off x="3562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152146</xdr:rowOff>
    </xdr:from>
    <xdr:to>
      <xdr:col>4</xdr:col>
      <xdr:colOff>206375</xdr:colOff>
      <xdr:row>36</xdr:row>
      <xdr:rowOff>82296</xdr:rowOff>
    </xdr:to>
    <xdr:sp macro="" textlink="">
      <xdr:nvSpPr>
        <xdr:cNvPr id="84" name="円/楕円 83"/>
        <xdr:cNvSpPr/>
      </xdr:nvSpPr>
      <xdr:spPr>
        <a:xfrm>
          <a:off x="2857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73423</xdr:rowOff>
    </xdr:from>
    <xdr:ext cx="469744" cy="259045"/>
    <xdr:sp macro="" textlink="">
      <xdr:nvSpPr>
        <xdr:cNvPr id="85" name="テキスト ボックス 84"/>
        <xdr:cNvSpPr txBox="1"/>
      </xdr:nvSpPr>
      <xdr:spPr>
        <a:xfrm>
          <a:off x="267342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87185</xdr:rowOff>
    </xdr:from>
    <xdr:to>
      <xdr:col>3</xdr:col>
      <xdr:colOff>3175</xdr:colOff>
      <xdr:row>36</xdr:row>
      <xdr:rowOff>17335</xdr:rowOff>
    </xdr:to>
    <xdr:sp macro="" textlink="">
      <xdr:nvSpPr>
        <xdr:cNvPr id="86" name="円/楕円 85"/>
        <xdr:cNvSpPr/>
      </xdr:nvSpPr>
      <xdr:spPr>
        <a:xfrm>
          <a:off x="1968500" y="60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8462</xdr:rowOff>
    </xdr:from>
    <xdr:ext cx="469744" cy="259045"/>
    <xdr:sp macro="" textlink="">
      <xdr:nvSpPr>
        <xdr:cNvPr id="87" name="テキスト ボックス 86"/>
        <xdr:cNvSpPr txBox="1"/>
      </xdr:nvSpPr>
      <xdr:spPr>
        <a:xfrm>
          <a:off x="1784427" y="61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50991</xdr:rowOff>
    </xdr:from>
    <xdr:to>
      <xdr:col>1</xdr:col>
      <xdr:colOff>485775</xdr:colOff>
      <xdr:row>34</xdr:row>
      <xdr:rowOff>152591</xdr:rowOff>
    </xdr:to>
    <xdr:sp macro="" textlink="">
      <xdr:nvSpPr>
        <xdr:cNvPr id="88" name="円/楕円 87"/>
        <xdr:cNvSpPr/>
      </xdr:nvSpPr>
      <xdr:spPr>
        <a:xfrm>
          <a:off x="1079500" y="58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169118</xdr:rowOff>
    </xdr:from>
    <xdr:ext cx="469744" cy="259045"/>
    <xdr:sp macro="" textlink="">
      <xdr:nvSpPr>
        <xdr:cNvPr id="89" name="テキスト ボックス 88"/>
        <xdr:cNvSpPr txBox="1"/>
      </xdr:nvSpPr>
      <xdr:spPr>
        <a:xfrm>
          <a:off x="895427" y="565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57840</xdr:rowOff>
    </xdr:from>
    <xdr:to>
      <xdr:col>6</xdr:col>
      <xdr:colOff>510540</xdr:colOff>
      <xdr:row>59</xdr:row>
      <xdr:rowOff>6147</xdr:rowOff>
    </xdr:to>
    <xdr:cxnSp macro="">
      <xdr:nvCxnSpPr>
        <xdr:cNvPr id="113" name="直線コネクタ 112"/>
        <xdr:cNvCxnSpPr/>
      </xdr:nvCxnSpPr>
      <xdr:spPr>
        <a:xfrm flipV="1">
          <a:off x="4633595" y="9144690"/>
          <a:ext cx="1270" cy="97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9974</xdr:rowOff>
    </xdr:from>
    <xdr:ext cx="534377" cy="259045"/>
    <xdr:sp macro="" textlink="">
      <xdr:nvSpPr>
        <xdr:cNvPr id="114" name="総務費最小値テキスト"/>
        <xdr:cNvSpPr txBox="1"/>
      </xdr:nvSpPr>
      <xdr:spPr>
        <a:xfrm>
          <a:off x="4686300" y="101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59</xdr:row>
      <xdr:rowOff>6147</xdr:rowOff>
    </xdr:from>
    <xdr:to>
      <xdr:col>6</xdr:col>
      <xdr:colOff>600075</xdr:colOff>
      <xdr:row>59</xdr:row>
      <xdr:rowOff>6147</xdr:rowOff>
    </xdr:to>
    <xdr:cxnSp macro="">
      <xdr:nvCxnSpPr>
        <xdr:cNvPr id="115" name="直線コネクタ 114"/>
        <xdr:cNvCxnSpPr/>
      </xdr:nvCxnSpPr>
      <xdr:spPr>
        <a:xfrm>
          <a:off x="4546600" y="1012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4517</xdr:rowOff>
    </xdr:from>
    <xdr:ext cx="599010" cy="259045"/>
    <xdr:sp macro="" textlink="">
      <xdr:nvSpPr>
        <xdr:cNvPr id="116" name="総務費最大値テキスト"/>
        <xdr:cNvSpPr txBox="1"/>
      </xdr:nvSpPr>
      <xdr:spPr>
        <a:xfrm>
          <a:off x="4686300" y="89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53</xdr:row>
      <xdr:rowOff>57840</xdr:rowOff>
    </xdr:from>
    <xdr:to>
      <xdr:col>6</xdr:col>
      <xdr:colOff>600075</xdr:colOff>
      <xdr:row>53</xdr:row>
      <xdr:rowOff>57840</xdr:rowOff>
    </xdr:to>
    <xdr:cxnSp macro="">
      <xdr:nvCxnSpPr>
        <xdr:cNvPr id="117" name="直線コネクタ 116"/>
        <xdr:cNvCxnSpPr/>
      </xdr:nvCxnSpPr>
      <xdr:spPr>
        <a:xfrm>
          <a:off x="4546600" y="91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100730</xdr:rowOff>
    </xdr:from>
    <xdr:to>
      <xdr:col>6</xdr:col>
      <xdr:colOff>511175</xdr:colOff>
      <xdr:row>56</xdr:row>
      <xdr:rowOff>123087</xdr:rowOff>
    </xdr:to>
    <xdr:cxnSp macro="">
      <xdr:nvCxnSpPr>
        <xdr:cNvPr id="118" name="直線コネクタ 117"/>
        <xdr:cNvCxnSpPr/>
      </xdr:nvCxnSpPr>
      <xdr:spPr>
        <a:xfrm>
          <a:off x="3797300" y="9701930"/>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38718</xdr:rowOff>
    </xdr:from>
    <xdr:ext cx="534377" cy="259045"/>
    <xdr:sp macro="" textlink="">
      <xdr:nvSpPr>
        <xdr:cNvPr id="119" name="総務費平均値テキスト"/>
        <xdr:cNvSpPr txBox="1"/>
      </xdr:nvSpPr>
      <xdr:spPr>
        <a:xfrm>
          <a:off x="4686300" y="9982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60291</xdr:rowOff>
    </xdr:from>
    <xdr:to>
      <xdr:col>6</xdr:col>
      <xdr:colOff>561975</xdr:colOff>
      <xdr:row>58</xdr:row>
      <xdr:rowOff>161891</xdr:rowOff>
    </xdr:to>
    <xdr:sp macro="" textlink="">
      <xdr:nvSpPr>
        <xdr:cNvPr id="120" name="フローチャート : 判断 119"/>
        <xdr:cNvSpPr/>
      </xdr:nvSpPr>
      <xdr:spPr>
        <a:xfrm>
          <a:off x="4584700" y="100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68257</xdr:rowOff>
    </xdr:from>
    <xdr:to>
      <xdr:col>5</xdr:col>
      <xdr:colOff>358775</xdr:colOff>
      <xdr:row>56</xdr:row>
      <xdr:rowOff>100730</xdr:rowOff>
    </xdr:to>
    <xdr:cxnSp macro="">
      <xdr:nvCxnSpPr>
        <xdr:cNvPr id="121" name="直線コネクタ 120"/>
        <xdr:cNvCxnSpPr/>
      </xdr:nvCxnSpPr>
      <xdr:spPr>
        <a:xfrm>
          <a:off x="2908300" y="9669457"/>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51168</xdr:rowOff>
    </xdr:from>
    <xdr:to>
      <xdr:col>5</xdr:col>
      <xdr:colOff>409575</xdr:colOff>
      <xdr:row>58</xdr:row>
      <xdr:rowOff>152768</xdr:rowOff>
    </xdr:to>
    <xdr:sp macro="" textlink="">
      <xdr:nvSpPr>
        <xdr:cNvPr id="122" name="フローチャート : 判断 121"/>
        <xdr:cNvSpPr/>
      </xdr:nvSpPr>
      <xdr:spPr>
        <a:xfrm>
          <a:off x="3746500" y="999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143895</xdr:rowOff>
    </xdr:from>
    <xdr:ext cx="534377" cy="259045"/>
    <xdr:sp macro="" textlink="">
      <xdr:nvSpPr>
        <xdr:cNvPr id="123" name="テキスト ボックス 122"/>
        <xdr:cNvSpPr txBox="1"/>
      </xdr:nvSpPr>
      <xdr:spPr>
        <a:xfrm>
          <a:off x="3530111" y="100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2586</xdr:rowOff>
    </xdr:from>
    <xdr:to>
      <xdr:col>4</xdr:col>
      <xdr:colOff>155575</xdr:colOff>
      <xdr:row>56</xdr:row>
      <xdr:rowOff>68257</xdr:rowOff>
    </xdr:to>
    <xdr:cxnSp macro="">
      <xdr:nvCxnSpPr>
        <xdr:cNvPr id="124" name="直線コネクタ 123"/>
        <xdr:cNvCxnSpPr/>
      </xdr:nvCxnSpPr>
      <xdr:spPr>
        <a:xfrm>
          <a:off x="2019300" y="8746536"/>
          <a:ext cx="889000" cy="92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59483</xdr:rowOff>
    </xdr:from>
    <xdr:to>
      <xdr:col>4</xdr:col>
      <xdr:colOff>206375</xdr:colOff>
      <xdr:row>58</xdr:row>
      <xdr:rowOff>161083</xdr:rowOff>
    </xdr:to>
    <xdr:sp macro="" textlink="">
      <xdr:nvSpPr>
        <xdr:cNvPr id="125" name="フローチャート : 判断 124"/>
        <xdr:cNvSpPr/>
      </xdr:nvSpPr>
      <xdr:spPr>
        <a:xfrm>
          <a:off x="2857500" y="1000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152210</xdr:rowOff>
    </xdr:from>
    <xdr:ext cx="534377" cy="259045"/>
    <xdr:sp macro="" textlink="">
      <xdr:nvSpPr>
        <xdr:cNvPr id="126" name="テキスト ボックス 125"/>
        <xdr:cNvSpPr txBox="1"/>
      </xdr:nvSpPr>
      <xdr:spPr>
        <a:xfrm>
          <a:off x="2641111" y="100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2586</xdr:rowOff>
    </xdr:from>
    <xdr:to>
      <xdr:col>2</xdr:col>
      <xdr:colOff>638175</xdr:colOff>
      <xdr:row>57</xdr:row>
      <xdr:rowOff>84709</xdr:rowOff>
    </xdr:to>
    <xdr:cxnSp macro="">
      <xdr:nvCxnSpPr>
        <xdr:cNvPr id="127" name="直線コネクタ 126"/>
        <xdr:cNvCxnSpPr/>
      </xdr:nvCxnSpPr>
      <xdr:spPr>
        <a:xfrm flipV="1">
          <a:off x="1130300" y="8746536"/>
          <a:ext cx="889000" cy="111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24972</xdr:rowOff>
    </xdr:from>
    <xdr:to>
      <xdr:col>3</xdr:col>
      <xdr:colOff>3175</xdr:colOff>
      <xdr:row>58</xdr:row>
      <xdr:rowOff>126572</xdr:rowOff>
    </xdr:to>
    <xdr:sp macro="" textlink="">
      <xdr:nvSpPr>
        <xdr:cNvPr id="128" name="フローチャート : 判断 127"/>
        <xdr:cNvSpPr/>
      </xdr:nvSpPr>
      <xdr:spPr>
        <a:xfrm>
          <a:off x="1968500" y="996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117699</xdr:rowOff>
    </xdr:from>
    <xdr:ext cx="599010" cy="259045"/>
    <xdr:sp macro="" textlink="">
      <xdr:nvSpPr>
        <xdr:cNvPr id="129" name="テキスト ボックス 128"/>
        <xdr:cNvSpPr txBox="1"/>
      </xdr:nvSpPr>
      <xdr:spPr>
        <a:xfrm>
          <a:off x="1719794" y="1006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64823</xdr:rowOff>
    </xdr:from>
    <xdr:to>
      <xdr:col>1</xdr:col>
      <xdr:colOff>485775</xdr:colOff>
      <xdr:row>58</xdr:row>
      <xdr:rowOff>166423</xdr:rowOff>
    </xdr:to>
    <xdr:sp macro="" textlink="">
      <xdr:nvSpPr>
        <xdr:cNvPr id="130" name="フローチャート : 判断 129"/>
        <xdr:cNvSpPr/>
      </xdr:nvSpPr>
      <xdr:spPr>
        <a:xfrm>
          <a:off x="1079500" y="100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157550</xdr:rowOff>
    </xdr:from>
    <xdr:ext cx="534377" cy="259045"/>
    <xdr:sp macro="" textlink="">
      <xdr:nvSpPr>
        <xdr:cNvPr id="131" name="テキスト ボックス 130"/>
        <xdr:cNvSpPr txBox="1"/>
      </xdr:nvSpPr>
      <xdr:spPr>
        <a:xfrm>
          <a:off x="863111" y="101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72287</xdr:rowOff>
    </xdr:from>
    <xdr:to>
      <xdr:col>6</xdr:col>
      <xdr:colOff>561975</xdr:colOff>
      <xdr:row>57</xdr:row>
      <xdr:rowOff>2437</xdr:rowOff>
    </xdr:to>
    <xdr:sp macro="" textlink="">
      <xdr:nvSpPr>
        <xdr:cNvPr id="137" name="円/楕円 136"/>
        <xdr:cNvSpPr/>
      </xdr:nvSpPr>
      <xdr:spPr>
        <a:xfrm>
          <a:off x="4584700" y="96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95164</xdr:rowOff>
    </xdr:from>
    <xdr:ext cx="599010" cy="259045"/>
    <xdr:sp macro="" textlink="">
      <xdr:nvSpPr>
        <xdr:cNvPr id="138" name="総務費該当値テキスト"/>
        <xdr:cNvSpPr txBox="1"/>
      </xdr:nvSpPr>
      <xdr:spPr>
        <a:xfrm>
          <a:off x="4686300" y="952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49930</xdr:rowOff>
    </xdr:from>
    <xdr:to>
      <xdr:col>5</xdr:col>
      <xdr:colOff>409575</xdr:colOff>
      <xdr:row>56</xdr:row>
      <xdr:rowOff>151530</xdr:rowOff>
    </xdr:to>
    <xdr:sp macro="" textlink="">
      <xdr:nvSpPr>
        <xdr:cNvPr id="139" name="円/楕円 138"/>
        <xdr:cNvSpPr/>
      </xdr:nvSpPr>
      <xdr:spPr>
        <a:xfrm>
          <a:off x="3746500" y="96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168057</xdr:rowOff>
    </xdr:from>
    <xdr:ext cx="599010" cy="259045"/>
    <xdr:sp macro="" textlink="">
      <xdr:nvSpPr>
        <xdr:cNvPr id="140" name="テキスト ボックス 139"/>
        <xdr:cNvSpPr txBox="1"/>
      </xdr:nvSpPr>
      <xdr:spPr>
        <a:xfrm>
          <a:off x="3497794" y="942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17457</xdr:rowOff>
    </xdr:from>
    <xdr:to>
      <xdr:col>4</xdr:col>
      <xdr:colOff>206375</xdr:colOff>
      <xdr:row>56</xdr:row>
      <xdr:rowOff>119057</xdr:rowOff>
    </xdr:to>
    <xdr:sp macro="" textlink="">
      <xdr:nvSpPr>
        <xdr:cNvPr id="141" name="円/楕円 140"/>
        <xdr:cNvSpPr/>
      </xdr:nvSpPr>
      <xdr:spPr>
        <a:xfrm>
          <a:off x="2857500" y="96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135584</xdr:rowOff>
    </xdr:from>
    <xdr:ext cx="599010" cy="259045"/>
    <xdr:sp macro="" textlink="">
      <xdr:nvSpPr>
        <xdr:cNvPr id="142" name="テキスト ボックス 141"/>
        <xdr:cNvSpPr txBox="1"/>
      </xdr:nvSpPr>
      <xdr:spPr>
        <a:xfrm>
          <a:off x="2608794" y="939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386,254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123236</xdr:rowOff>
    </xdr:from>
    <xdr:to>
      <xdr:col>3</xdr:col>
      <xdr:colOff>3175</xdr:colOff>
      <xdr:row>51</xdr:row>
      <xdr:rowOff>53386</xdr:rowOff>
    </xdr:to>
    <xdr:sp macro="" textlink="">
      <xdr:nvSpPr>
        <xdr:cNvPr id="143" name="円/楕円 142"/>
        <xdr:cNvSpPr/>
      </xdr:nvSpPr>
      <xdr:spPr>
        <a:xfrm>
          <a:off x="1968500" y="86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69913</xdr:rowOff>
    </xdr:from>
    <xdr:ext cx="690189" cy="259045"/>
    <xdr:sp macro="" textlink="">
      <xdr:nvSpPr>
        <xdr:cNvPr id="144" name="テキスト ボックス 143"/>
        <xdr:cNvSpPr txBox="1"/>
      </xdr:nvSpPr>
      <xdr:spPr>
        <a:xfrm>
          <a:off x="1674204" y="8470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33909</xdr:rowOff>
    </xdr:from>
    <xdr:to>
      <xdr:col>1</xdr:col>
      <xdr:colOff>485775</xdr:colOff>
      <xdr:row>57</xdr:row>
      <xdr:rowOff>135509</xdr:rowOff>
    </xdr:to>
    <xdr:sp macro="" textlink="">
      <xdr:nvSpPr>
        <xdr:cNvPr id="145" name="円/楕円 144"/>
        <xdr:cNvSpPr/>
      </xdr:nvSpPr>
      <xdr:spPr>
        <a:xfrm>
          <a:off x="1079500" y="98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152036</xdr:rowOff>
    </xdr:from>
    <xdr:ext cx="599010" cy="259045"/>
    <xdr:sp macro="" textlink="">
      <xdr:nvSpPr>
        <xdr:cNvPr id="146" name="テキスト ボックス 145"/>
        <xdr:cNvSpPr txBox="1"/>
      </xdr:nvSpPr>
      <xdr:spPr>
        <a:xfrm>
          <a:off x="830794" y="958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158761</xdr:rowOff>
    </xdr:from>
    <xdr:to>
      <xdr:col>6</xdr:col>
      <xdr:colOff>510540</xdr:colOff>
      <xdr:row>77</xdr:row>
      <xdr:rowOff>68531</xdr:rowOff>
    </xdr:to>
    <xdr:cxnSp macro="">
      <xdr:nvCxnSpPr>
        <xdr:cNvPr id="168" name="直線コネクタ 167"/>
        <xdr:cNvCxnSpPr/>
      </xdr:nvCxnSpPr>
      <xdr:spPr>
        <a:xfrm flipV="1">
          <a:off x="4633595" y="12846061"/>
          <a:ext cx="1270" cy="42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72358</xdr:rowOff>
    </xdr:from>
    <xdr:ext cx="599010" cy="259045"/>
    <xdr:sp macro="" textlink="">
      <xdr:nvSpPr>
        <xdr:cNvPr id="169" name="民生費最小値テキスト"/>
        <xdr:cNvSpPr txBox="1"/>
      </xdr:nvSpPr>
      <xdr:spPr>
        <a:xfrm>
          <a:off x="4686300" y="132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77</xdr:row>
      <xdr:rowOff>68531</xdr:rowOff>
    </xdr:from>
    <xdr:to>
      <xdr:col>6</xdr:col>
      <xdr:colOff>600075</xdr:colOff>
      <xdr:row>77</xdr:row>
      <xdr:rowOff>68531</xdr:rowOff>
    </xdr:to>
    <xdr:cxnSp macro="">
      <xdr:nvCxnSpPr>
        <xdr:cNvPr id="170" name="直線コネクタ 169"/>
        <xdr:cNvCxnSpPr/>
      </xdr:nvCxnSpPr>
      <xdr:spPr>
        <a:xfrm>
          <a:off x="4546600" y="1327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105438</xdr:rowOff>
    </xdr:from>
    <xdr:ext cx="599010" cy="259045"/>
    <xdr:sp macro="" textlink="">
      <xdr:nvSpPr>
        <xdr:cNvPr id="171" name="民生費最大値テキスト"/>
        <xdr:cNvSpPr txBox="1"/>
      </xdr:nvSpPr>
      <xdr:spPr>
        <a:xfrm>
          <a:off x="4686300" y="126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74</xdr:row>
      <xdr:rowOff>158761</xdr:rowOff>
    </xdr:from>
    <xdr:to>
      <xdr:col>6</xdr:col>
      <xdr:colOff>600075</xdr:colOff>
      <xdr:row>74</xdr:row>
      <xdr:rowOff>158761</xdr:rowOff>
    </xdr:to>
    <xdr:cxnSp macro="">
      <xdr:nvCxnSpPr>
        <xdr:cNvPr id="172" name="直線コネクタ 171"/>
        <xdr:cNvCxnSpPr/>
      </xdr:nvCxnSpPr>
      <xdr:spPr>
        <a:xfrm>
          <a:off x="4546600" y="1284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4147</xdr:rowOff>
    </xdr:from>
    <xdr:to>
      <xdr:col>6</xdr:col>
      <xdr:colOff>511175</xdr:colOff>
      <xdr:row>76</xdr:row>
      <xdr:rowOff>120045</xdr:rowOff>
    </xdr:to>
    <xdr:cxnSp macro="">
      <xdr:nvCxnSpPr>
        <xdr:cNvPr id="173" name="直線コネクタ 172"/>
        <xdr:cNvCxnSpPr/>
      </xdr:nvCxnSpPr>
      <xdr:spPr>
        <a:xfrm>
          <a:off x="3797300" y="13034347"/>
          <a:ext cx="838200" cy="1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69596</xdr:rowOff>
    </xdr:from>
    <xdr:ext cx="599010" cy="259045"/>
    <xdr:sp macro="" textlink="">
      <xdr:nvSpPr>
        <xdr:cNvPr id="174" name="民生費平均値テキスト"/>
        <xdr:cNvSpPr txBox="1"/>
      </xdr:nvSpPr>
      <xdr:spPr>
        <a:xfrm>
          <a:off x="4686300" y="12928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46718</xdr:rowOff>
    </xdr:from>
    <xdr:to>
      <xdr:col>6</xdr:col>
      <xdr:colOff>561975</xdr:colOff>
      <xdr:row>76</xdr:row>
      <xdr:rowOff>148318</xdr:rowOff>
    </xdr:to>
    <xdr:sp macro="" textlink="">
      <xdr:nvSpPr>
        <xdr:cNvPr id="175" name="フローチャート : 判断 174"/>
        <xdr:cNvSpPr/>
      </xdr:nvSpPr>
      <xdr:spPr>
        <a:xfrm>
          <a:off x="4584700" y="130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16997</xdr:rowOff>
    </xdr:from>
    <xdr:to>
      <xdr:col>5</xdr:col>
      <xdr:colOff>358775</xdr:colOff>
      <xdr:row>76</xdr:row>
      <xdr:rowOff>4147</xdr:rowOff>
    </xdr:to>
    <xdr:cxnSp macro="">
      <xdr:nvCxnSpPr>
        <xdr:cNvPr id="176" name="直線コネクタ 175"/>
        <xdr:cNvCxnSpPr/>
      </xdr:nvCxnSpPr>
      <xdr:spPr>
        <a:xfrm>
          <a:off x="2908300" y="12189947"/>
          <a:ext cx="889000" cy="8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63832</xdr:rowOff>
    </xdr:from>
    <xdr:to>
      <xdr:col>5</xdr:col>
      <xdr:colOff>409575</xdr:colOff>
      <xdr:row>76</xdr:row>
      <xdr:rowOff>165432</xdr:rowOff>
    </xdr:to>
    <xdr:sp macro="" textlink="">
      <xdr:nvSpPr>
        <xdr:cNvPr id="177" name="フローチャート : 判断 176"/>
        <xdr:cNvSpPr/>
      </xdr:nvSpPr>
      <xdr:spPr>
        <a:xfrm>
          <a:off x="3746500" y="1309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156559</xdr:rowOff>
    </xdr:from>
    <xdr:ext cx="599010" cy="259045"/>
    <xdr:sp macro="" textlink="">
      <xdr:nvSpPr>
        <xdr:cNvPr id="178" name="テキスト ボックス 177"/>
        <xdr:cNvSpPr txBox="1"/>
      </xdr:nvSpPr>
      <xdr:spPr>
        <a:xfrm>
          <a:off x="3497794" y="131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16997</xdr:rowOff>
    </xdr:from>
    <xdr:to>
      <xdr:col>4</xdr:col>
      <xdr:colOff>155575</xdr:colOff>
      <xdr:row>71</xdr:row>
      <xdr:rowOff>114129</xdr:rowOff>
    </xdr:to>
    <xdr:cxnSp macro="">
      <xdr:nvCxnSpPr>
        <xdr:cNvPr id="179" name="直線コネクタ 178"/>
        <xdr:cNvCxnSpPr/>
      </xdr:nvCxnSpPr>
      <xdr:spPr>
        <a:xfrm flipV="1">
          <a:off x="2019300" y="12189947"/>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71963</xdr:rowOff>
    </xdr:from>
    <xdr:to>
      <xdr:col>4</xdr:col>
      <xdr:colOff>206375</xdr:colOff>
      <xdr:row>77</xdr:row>
      <xdr:rowOff>2113</xdr:rowOff>
    </xdr:to>
    <xdr:sp macro="" textlink="">
      <xdr:nvSpPr>
        <xdr:cNvPr id="180" name="フローチャート : 判断 179"/>
        <xdr:cNvSpPr/>
      </xdr:nvSpPr>
      <xdr:spPr>
        <a:xfrm>
          <a:off x="2857500" y="131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164690</xdr:rowOff>
    </xdr:from>
    <xdr:ext cx="599010" cy="259045"/>
    <xdr:sp macro="" textlink="">
      <xdr:nvSpPr>
        <xdr:cNvPr id="181" name="テキスト ボックス 180"/>
        <xdr:cNvSpPr txBox="1"/>
      </xdr:nvSpPr>
      <xdr:spPr>
        <a:xfrm>
          <a:off x="2608794" y="131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91372</xdr:rowOff>
    </xdr:from>
    <xdr:to>
      <xdr:col>2</xdr:col>
      <xdr:colOff>638175</xdr:colOff>
      <xdr:row>71</xdr:row>
      <xdr:rowOff>114129</xdr:rowOff>
    </xdr:to>
    <xdr:cxnSp macro="">
      <xdr:nvCxnSpPr>
        <xdr:cNvPr id="182" name="直線コネクタ 181"/>
        <xdr:cNvCxnSpPr/>
      </xdr:nvCxnSpPr>
      <xdr:spPr>
        <a:xfrm>
          <a:off x="1130300" y="12092872"/>
          <a:ext cx="889000" cy="1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78009</xdr:rowOff>
    </xdr:from>
    <xdr:to>
      <xdr:col>3</xdr:col>
      <xdr:colOff>3175</xdr:colOff>
      <xdr:row>77</xdr:row>
      <xdr:rowOff>8159</xdr:rowOff>
    </xdr:to>
    <xdr:sp macro="" textlink="">
      <xdr:nvSpPr>
        <xdr:cNvPr id="183" name="フローチャート : 判断 182"/>
        <xdr:cNvSpPr/>
      </xdr:nvSpPr>
      <xdr:spPr>
        <a:xfrm>
          <a:off x="1968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170736</xdr:rowOff>
    </xdr:from>
    <xdr:ext cx="599010" cy="259045"/>
    <xdr:sp macro="" textlink="">
      <xdr:nvSpPr>
        <xdr:cNvPr id="184" name="テキスト ボックス 183"/>
        <xdr:cNvSpPr txBox="1"/>
      </xdr:nvSpPr>
      <xdr:spPr>
        <a:xfrm>
          <a:off x="1719794" y="132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73623</xdr:rowOff>
    </xdr:from>
    <xdr:to>
      <xdr:col>1</xdr:col>
      <xdr:colOff>485775</xdr:colOff>
      <xdr:row>77</xdr:row>
      <xdr:rowOff>3773</xdr:rowOff>
    </xdr:to>
    <xdr:sp macro="" textlink="">
      <xdr:nvSpPr>
        <xdr:cNvPr id="185" name="フローチャート : 判断 184"/>
        <xdr:cNvSpPr/>
      </xdr:nvSpPr>
      <xdr:spPr>
        <a:xfrm>
          <a:off x="1079500" y="1310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166350</xdr:rowOff>
    </xdr:from>
    <xdr:ext cx="599010" cy="259045"/>
    <xdr:sp macro="" textlink="">
      <xdr:nvSpPr>
        <xdr:cNvPr id="186" name="テキスト ボックス 185"/>
        <xdr:cNvSpPr txBox="1"/>
      </xdr:nvSpPr>
      <xdr:spPr>
        <a:xfrm>
          <a:off x="830794" y="1319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69245</xdr:rowOff>
    </xdr:from>
    <xdr:to>
      <xdr:col>6</xdr:col>
      <xdr:colOff>561975</xdr:colOff>
      <xdr:row>76</xdr:row>
      <xdr:rowOff>170845</xdr:rowOff>
    </xdr:to>
    <xdr:sp macro="" textlink="">
      <xdr:nvSpPr>
        <xdr:cNvPr id="192" name="円/楕円 191"/>
        <xdr:cNvSpPr/>
      </xdr:nvSpPr>
      <xdr:spPr>
        <a:xfrm>
          <a:off x="4584700" y="130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25146</xdr:rowOff>
    </xdr:from>
    <xdr:ext cx="599010" cy="259045"/>
    <xdr:sp macro="" textlink="">
      <xdr:nvSpPr>
        <xdr:cNvPr id="193" name="民生費該当値テキスト"/>
        <xdr:cNvSpPr txBox="1"/>
      </xdr:nvSpPr>
      <xdr:spPr>
        <a:xfrm>
          <a:off x="4686300" y="130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124797</xdr:rowOff>
    </xdr:from>
    <xdr:to>
      <xdr:col>5</xdr:col>
      <xdr:colOff>409575</xdr:colOff>
      <xdr:row>76</xdr:row>
      <xdr:rowOff>54947</xdr:rowOff>
    </xdr:to>
    <xdr:sp macro="" textlink="">
      <xdr:nvSpPr>
        <xdr:cNvPr id="194" name="円/楕円 193"/>
        <xdr:cNvSpPr/>
      </xdr:nvSpPr>
      <xdr:spPr>
        <a:xfrm>
          <a:off x="3746500" y="129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71474</xdr:rowOff>
    </xdr:from>
    <xdr:ext cx="599010" cy="259045"/>
    <xdr:sp macro="" textlink="">
      <xdr:nvSpPr>
        <xdr:cNvPr id="195" name="テキスト ボックス 194"/>
        <xdr:cNvSpPr txBox="1"/>
      </xdr:nvSpPr>
      <xdr:spPr>
        <a:xfrm>
          <a:off x="3497794" y="1275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209,297</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137647</xdr:rowOff>
    </xdr:from>
    <xdr:to>
      <xdr:col>4</xdr:col>
      <xdr:colOff>206375</xdr:colOff>
      <xdr:row>71</xdr:row>
      <xdr:rowOff>67797</xdr:rowOff>
    </xdr:to>
    <xdr:sp macro="" textlink="">
      <xdr:nvSpPr>
        <xdr:cNvPr id="196" name="円/楕円 195"/>
        <xdr:cNvSpPr/>
      </xdr:nvSpPr>
      <xdr:spPr>
        <a:xfrm>
          <a:off x="2857500" y="121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84324</xdr:rowOff>
    </xdr:from>
    <xdr:ext cx="599010" cy="259045"/>
    <xdr:sp macro="" textlink="">
      <xdr:nvSpPr>
        <xdr:cNvPr id="197" name="テキスト ボックス 196"/>
        <xdr:cNvSpPr txBox="1"/>
      </xdr:nvSpPr>
      <xdr:spPr>
        <a:xfrm>
          <a:off x="2608794" y="1191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578,676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63329</xdr:rowOff>
    </xdr:from>
    <xdr:to>
      <xdr:col>3</xdr:col>
      <xdr:colOff>3175</xdr:colOff>
      <xdr:row>71</xdr:row>
      <xdr:rowOff>164929</xdr:rowOff>
    </xdr:to>
    <xdr:sp macro="" textlink="">
      <xdr:nvSpPr>
        <xdr:cNvPr id="198" name="円/楕円 197"/>
        <xdr:cNvSpPr/>
      </xdr:nvSpPr>
      <xdr:spPr>
        <a:xfrm>
          <a:off x="1968500" y="122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10006</xdr:rowOff>
    </xdr:from>
    <xdr:ext cx="599010" cy="259045"/>
    <xdr:sp macro="" textlink="">
      <xdr:nvSpPr>
        <xdr:cNvPr id="199" name="テキスト ボックス 198"/>
        <xdr:cNvSpPr txBox="1"/>
      </xdr:nvSpPr>
      <xdr:spPr>
        <a:xfrm>
          <a:off x="1719794" y="1201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536,186</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40572</xdr:rowOff>
    </xdr:from>
    <xdr:to>
      <xdr:col>1</xdr:col>
      <xdr:colOff>485775</xdr:colOff>
      <xdr:row>70</xdr:row>
      <xdr:rowOff>142172</xdr:rowOff>
    </xdr:to>
    <xdr:sp macro="" textlink="">
      <xdr:nvSpPr>
        <xdr:cNvPr id="200" name="円/楕円 199"/>
        <xdr:cNvSpPr/>
      </xdr:nvSpPr>
      <xdr:spPr>
        <a:xfrm>
          <a:off x="1079500" y="12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158699</xdr:rowOff>
    </xdr:from>
    <xdr:ext cx="599010" cy="259045"/>
    <xdr:sp macro="" textlink="">
      <xdr:nvSpPr>
        <xdr:cNvPr id="201" name="テキスト ボックス 200"/>
        <xdr:cNvSpPr txBox="1"/>
      </xdr:nvSpPr>
      <xdr:spPr>
        <a:xfrm>
          <a:off x="830794" y="1181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27" name="直線コネクタ 226"/>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28"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29" name="直線コネクタ 228"/>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0"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1" name="直線コネクタ 230"/>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67560</xdr:rowOff>
    </xdr:from>
    <xdr:to>
      <xdr:col>6</xdr:col>
      <xdr:colOff>511175</xdr:colOff>
      <xdr:row>97</xdr:row>
      <xdr:rowOff>75856</xdr:rowOff>
    </xdr:to>
    <xdr:cxnSp macro="">
      <xdr:nvCxnSpPr>
        <xdr:cNvPr id="232" name="直線コネクタ 231"/>
        <xdr:cNvCxnSpPr/>
      </xdr:nvCxnSpPr>
      <xdr:spPr>
        <a:xfrm>
          <a:off x="3797300" y="16698210"/>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3"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4" name="フローチャート : 判断 233"/>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67560</xdr:rowOff>
    </xdr:from>
    <xdr:to>
      <xdr:col>5</xdr:col>
      <xdr:colOff>358775</xdr:colOff>
      <xdr:row>97</xdr:row>
      <xdr:rowOff>73526</xdr:rowOff>
    </xdr:to>
    <xdr:cxnSp macro="">
      <xdr:nvCxnSpPr>
        <xdr:cNvPr id="235" name="直線コネクタ 234"/>
        <xdr:cNvCxnSpPr/>
      </xdr:nvCxnSpPr>
      <xdr:spPr>
        <a:xfrm flipV="1">
          <a:off x="2908300" y="16698210"/>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6" name="フローチャート : 判断 235"/>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37" name="テキスト ボックス 236"/>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73526</xdr:rowOff>
    </xdr:from>
    <xdr:to>
      <xdr:col>4</xdr:col>
      <xdr:colOff>155575</xdr:colOff>
      <xdr:row>97</xdr:row>
      <xdr:rowOff>113455</xdr:rowOff>
    </xdr:to>
    <xdr:cxnSp macro="">
      <xdr:nvCxnSpPr>
        <xdr:cNvPr id="238" name="直線コネクタ 237"/>
        <xdr:cNvCxnSpPr/>
      </xdr:nvCxnSpPr>
      <xdr:spPr>
        <a:xfrm flipV="1">
          <a:off x="2019300" y="16704176"/>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39" name="フローチャート : 判断 238"/>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0" name="テキスト ボックス 239"/>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30724</xdr:rowOff>
    </xdr:from>
    <xdr:to>
      <xdr:col>2</xdr:col>
      <xdr:colOff>638175</xdr:colOff>
      <xdr:row>97</xdr:row>
      <xdr:rowOff>113455</xdr:rowOff>
    </xdr:to>
    <xdr:cxnSp macro="">
      <xdr:nvCxnSpPr>
        <xdr:cNvPr id="241" name="直線コネクタ 240"/>
        <xdr:cNvCxnSpPr/>
      </xdr:nvCxnSpPr>
      <xdr:spPr>
        <a:xfrm>
          <a:off x="1130300" y="1666137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2" name="フローチャート : 判断 241"/>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3" name="テキスト ボックス 242"/>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4" name="フローチャート : 判断 243"/>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5" name="テキスト ボックス 244"/>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25056</xdr:rowOff>
    </xdr:from>
    <xdr:to>
      <xdr:col>6</xdr:col>
      <xdr:colOff>561975</xdr:colOff>
      <xdr:row>97</xdr:row>
      <xdr:rowOff>126656</xdr:rowOff>
    </xdr:to>
    <xdr:sp macro="" textlink="">
      <xdr:nvSpPr>
        <xdr:cNvPr id="251" name="円/楕円 250"/>
        <xdr:cNvSpPr/>
      </xdr:nvSpPr>
      <xdr:spPr>
        <a:xfrm>
          <a:off x="45847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3483</xdr:rowOff>
    </xdr:from>
    <xdr:ext cx="534377" cy="259045"/>
    <xdr:sp macro="" textlink="">
      <xdr:nvSpPr>
        <xdr:cNvPr id="252" name="衛生費該当値テキスト"/>
        <xdr:cNvSpPr txBox="1"/>
      </xdr:nvSpPr>
      <xdr:spPr>
        <a:xfrm>
          <a:off x="4686300" y="166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16760</xdr:rowOff>
    </xdr:from>
    <xdr:to>
      <xdr:col>5</xdr:col>
      <xdr:colOff>409575</xdr:colOff>
      <xdr:row>97</xdr:row>
      <xdr:rowOff>118360</xdr:rowOff>
    </xdr:to>
    <xdr:sp macro="" textlink="">
      <xdr:nvSpPr>
        <xdr:cNvPr id="253" name="円/楕円 252"/>
        <xdr:cNvSpPr/>
      </xdr:nvSpPr>
      <xdr:spPr>
        <a:xfrm>
          <a:off x="3746500" y="166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109487</xdr:rowOff>
    </xdr:from>
    <xdr:ext cx="534377" cy="259045"/>
    <xdr:sp macro="" textlink="">
      <xdr:nvSpPr>
        <xdr:cNvPr id="254" name="テキスト ボックス 253"/>
        <xdr:cNvSpPr txBox="1"/>
      </xdr:nvSpPr>
      <xdr:spPr>
        <a:xfrm>
          <a:off x="3530111" y="167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22726</xdr:rowOff>
    </xdr:from>
    <xdr:to>
      <xdr:col>4</xdr:col>
      <xdr:colOff>206375</xdr:colOff>
      <xdr:row>97</xdr:row>
      <xdr:rowOff>124326</xdr:rowOff>
    </xdr:to>
    <xdr:sp macro="" textlink="">
      <xdr:nvSpPr>
        <xdr:cNvPr id="255" name="円/楕円 254"/>
        <xdr:cNvSpPr/>
      </xdr:nvSpPr>
      <xdr:spPr>
        <a:xfrm>
          <a:off x="2857500" y="166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115453</xdr:rowOff>
    </xdr:from>
    <xdr:ext cx="534377" cy="259045"/>
    <xdr:sp macro="" textlink="">
      <xdr:nvSpPr>
        <xdr:cNvPr id="256" name="テキスト ボックス 255"/>
        <xdr:cNvSpPr txBox="1"/>
      </xdr:nvSpPr>
      <xdr:spPr>
        <a:xfrm>
          <a:off x="2641111" y="167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62655</xdr:rowOff>
    </xdr:from>
    <xdr:to>
      <xdr:col>3</xdr:col>
      <xdr:colOff>3175</xdr:colOff>
      <xdr:row>97</xdr:row>
      <xdr:rowOff>164255</xdr:rowOff>
    </xdr:to>
    <xdr:sp macro="" textlink="">
      <xdr:nvSpPr>
        <xdr:cNvPr id="257" name="円/楕円 256"/>
        <xdr:cNvSpPr/>
      </xdr:nvSpPr>
      <xdr:spPr>
        <a:xfrm>
          <a:off x="1968500" y="166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155382</xdr:rowOff>
    </xdr:from>
    <xdr:ext cx="534377" cy="259045"/>
    <xdr:sp macro="" textlink="">
      <xdr:nvSpPr>
        <xdr:cNvPr id="258" name="テキスト ボックス 257"/>
        <xdr:cNvSpPr txBox="1"/>
      </xdr:nvSpPr>
      <xdr:spPr>
        <a:xfrm>
          <a:off x="1752111" y="167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151374</xdr:rowOff>
    </xdr:from>
    <xdr:to>
      <xdr:col>1</xdr:col>
      <xdr:colOff>485775</xdr:colOff>
      <xdr:row>97</xdr:row>
      <xdr:rowOff>81524</xdr:rowOff>
    </xdr:to>
    <xdr:sp macro="" textlink="">
      <xdr:nvSpPr>
        <xdr:cNvPr id="259" name="円/楕円 258"/>
        <xdr:cNvSpPr/>
      </xdr:nvSpPr>
      <xdr:spPr>
        <a:xfrm>
          <a:off x="1079500" y="166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72651</xdr:rowOff>
    </xdr:from>
    <xdr:ext cx="534377" cy="259045"/>
    <xdr:sp macro="" textlink="">
      <xdr:nvSpPr>
        <xdr:cNvPr id="260" name="テキスト ボックス 259"/>
        <xdr:cNvSpPr txBox="1"/>
      </xdr:nvSpPr>
      <xdr:spPr>
        <a:xfrm>
          <a:off x="863111" y="1670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15113</xdr:rowOff>
    </xdr:from>
    <xdr:to>
      <xdr:col>15</xdr:col>
      <xdr:colOff>180340</xdr:colOff>
      <xdr:row>38</xdr:row>
      <xdr:rowOff>139700</xdr:rowOff>
    </xdr:to>
    <xdr:cxnSp macro="">
      <xdr:nvCxnSpPr>
        <xdr:cNvPr id="282" name="直線コネクタ 281"/>
        <xdr:cNvCxnSpPr/>
      </xdr:nvCxnSpPr>
      <xdr:spPr>
        <a:xfrm flipV="1">
          <a:off x="10475595" y="6187313"/>
          <a:ext cx="1270" cy="46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154596</xdr:rowOff>
    </xdr:from>
    <xdr:ext cx="249299" cy="259045"/>
    <xdr:sp macro="" textlink="">
      <xdr:nvSpPr>
        <xdr:cNvPr id="283" name="労働費最小値テキスト"/>
        <xdr:cNvSpPr txBox="1"/>
      </xdr:nvSpPr>
      <xdr:spPr>
        <a:xfrm>
          <a:off x="10528300" y="6669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133240</xdr:rowOff>
    </xdr:from>
    <xdr:ext cx="534377" cy="259045"/>
    <xdr:sp macro="" textlink="">
      <xdr:nvSpPr>
        <xdr:cNvPr id="285" name="労働費最大値テキスト"/>
        <xdr:cNvSpPr txBox="1"/>
      </xdr:nvSpPr>
      <xdr:spPr>
        <a:xfrm>
          <a:off x="10528300" y="59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36</xdr:row>
      <xdr:rowOff>15113</xdr:rowOff>
    </xdr:from>
    <xdr:to>
      <xdr:col>15</xdr:col>
      <xdr:colOff>269875</xdr:colOff>
      <xdr:row>36</xdr:row>
      <xdr:rowOff>15113</xdr:rowOff>
    </xdr:to>
    <xdr:cxnSp macro="">
      <xdr:nvCxnSpPr>
        <xdr:cNvPr id="286" name="直線コネクタ 285"/>
        <xdr:cNvCxnSpPr/>
      </xdr:nvCxnSpPr>
      <xdr:spPr>
        <a:xfrm>
          <a:off x="10388600" y="6187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111216</xdr:rowOff>
    </xdr:from>
    <xdr:to>
      <xdr:col>15</xdr:col>
      <xdr:colOff>180975</xdr:colOff>
      <xdr:row>36</xdr:row>
      <xdr:rowOff>132613</xdr:rowOff>
    </xdr:to>
    <xdr:cxnSp macro="">
      <xdr:nvCxnSpPr>
        <xdr:cNvPr id="287" name="直線コネクタ 286"/>
        <xdr:cNvCxnSpPr/>
      </xdr:nvCxnSpPr>
      <xdr:spPr>
        <a:xfrm flipV="1">
          <a:off x="9639300" y="6283416"/>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27596</xdr:rowOff>
    </xdr:from>
    <xdr:ext cx="378565" cy="259045"/>
    <xdr:sp macro="" textlink="">
      <xdr:nvSpPr>
        <xdr:cNvPr id="288" name="労働費平均値テキスト"/>
        <xdr:cNvSpPr txBox="1"/>
      </xdr:nvSpPr>
      <xdr:spPr>
        <a:xfrm>
          <a:off x="10528300" y="65426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49169</xdr:rowOff>
    </xdr:from>
    <xdr:to>
      <xdr:col>15</xdr:col>
      <xdr:colOff>231775</xdr:colOff>
      <xdr:row>38</xdr:row>
      <xdr:rowOff>150769</xdr:rowOff>
    </xdr:to>
    <xdr:sp macro="" textlink="">
      <xdr:nvSpPr>
        <xdr:cNvPr id="289" name="フローチャート : 判断 288"/>
        <xdr:cNvSpPr/>
      </xdr:nvSpPr>
      <xdr:spPr>
        <a:xfrm>
          <a:off x="10426700" y="656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6564</xdr:rowOff>
    </xdr:from>
    <xdr:to>
      <xdr:col>14</xdr:col>
      <xdr:colOff>28575</xdr:colOff>
      <xdr:row>36</xdr:row>
      <xdr:rowOff>132613</xdr:rowOff>
    </xdr:to>
    <xdr:cxnSp macro="">
      <xdr:nvCxnSpPr>
        <xdr:cNvPr id="290" name="直線コネクタ 289"/>
        <xdr:cNvCxnSpPr/>
      </xdr:nvCxnSpPr>
      <xdr:spPr>
        <a:xfrm>
          <a:off x="8750300" y="6178764"/>
          <a:ext cx="889000" cy="12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9987</xdr:rowOff>
    </xdr:from>
    <xdr:to>
      <xdr:col>14</xdr:col>
      <xdr:colOff>79375</xdr:colOff>
      <xdr:row>38</xdr:row>
      <xdr:rowOff>111587</xdr:rowOff>
    </xdr:to>
    <xdr:sp macro="" textlink="">
      <xdr:nvSpPr>
        <xdr:cNvPr id="291" name="フローチャート : 判断 290"/>
        <xdr:cNvSpPr/>
      </xdr:nvSpPr>
      <xdr:spPr>
        <a:xfrm>
          <a:off x="9588500" y="652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102714</xdr:rowOff>
    </xdr:from>
    <xdr:ext cx="469744" cy="259045"/>
    <xdr:sp macro="" textlink="">
      <xdr:nvSpPr>
        <xdr:cNvPr id="292" name="テキスト ボックス 291"/>
        <xdr:cNvSpPr txBox="1"/>
      </xdr:nvSpPr>
      <xdr:spPr>
        <a:xfrm>
          <a:off x="9404427" y="66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39436</xdr:rowOff>
    </xdr:from>
    <xdr:to>
      <xdr:col>12</xdr:col>
      <xdr:colOff>511175</xdr:colOff>
      <xdr:row>36</xdr:row>
      <xdr:rowOff>6564</xdr:rowOff>
    </xdr:to>
    <xdr:cxnSp macro="">
      <xdr:nvCxnSpPr>
        <xdr:cNvPr id="293" name="直線コネクタ 292"/>
        <xdr:cNvCxnSpPr/>
      </xdr:nvCxnSpPr>
      <xdr:spPr>
        <a:xfrm>
          <a:off x="7861300" y="5525836"/>
          <a:ext cx="889000" cy="6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151719</xdr:rowOff>
    </xdr:from>
    <xdr:to>
      <xdr:col>12</xdr:col>
      <xdr:colOff>561975</xdr:colOff>
      <xdr:row>38</xdr:row>
      <xdr:rowOff>81869</xdr:rowOff>
    </xdr:to>
    <xdr:sp macro="" textlink="">
      <xdr:nvSpPr>
        <xdr:cNvPr id="294" name="フローチャート : 判断 293"/>
        <xdr:cNvSpPr/>
      </xdr:nvSpPr>
      <xdr:spPr>
        <a:xfrm>
          <a:off x="8699500" y="649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72996</xdr:rowOff>
    </xdr:from>
    <xdr:ext cx="469744" cy="259045"/>
    <xdr:sp macro="" textlink="">
      <xdr:nvSpPr>
        <xdr:cNvPr id="295" name="テキスト ボックス 294"/>
        <xdr:cNvSpPr txBox="1"/>
      </xdr:nvSpPr>
      <xdr:spPr>
        <a:xfrm>
          <a:off x="8515427" y="65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39436</xdr:rowOff>
    </xdr:from>
    <xdr:to>
      <xdr:col>11</xdr:col>
      <xdr:colOff>307975</xdr:colOff>
      <xdr:row>34</xdr:row>
      <xdr:rowOff>102576</xdr:rowOff>
    </xdr:to>
    <xdr:cxnSp macro="">
      <xdr:nvCxnSpPr>
        <xdr:cNvPr id="296" name="直線コネクタ 295"/>
        <xdr:cNvCxnSpPr/>
      </xdr:nvCxnSpPr>
      <xdr:spPr>
        <a:xfrm flipV="1">
          <a:off x="6972300" y="5525836"/>
          <a:ext cx="889000" cy="40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132060</xdr:rowOff>
    </xdr:from>
    <xdr:to>
      <xdr:col>11</xdr:col>
      <xdr:colOff>358775</xdr:colOff>
      <xdr:row>38</xdr:row>
      <xdr:rowOff>62210</xdr:rowOff>
    </xdr:to>
    <xdr:sp macro="" textlink="">
      <xdr:nvSpPr>
        <xdr:cNvPr id="297" name="フローチャート : 判断 296"/>
        <xdr:cNvSpPr/>
      </xdr:nvSpPr>
      <xdr:spPr>
        <a:xfrm>
          <a:off x="7810500" y="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53336</xdr:rowOff>
    </xdr:from>
    <xdr:ext cx="469744" cy="259045"/>
    <xdr:sp macro="" textlink="">
      <xdr:nvSpPr>
        <xdr:cNvPr id="298" name="テキスト ボックス 297"/>
        <xdr:cNvSpPr txBox="1"/>
      </xdr:nvSpPr>
      <xdr:spPr>
        <a:xfrm>
          <a:off x="7626427" y="65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61788</xdr:rowOff>
    </xdr:from>
    <xdr:to>
      <xdr:col>10</xdr:col>
      <xdr:colOff>155575</xdr:colOff>
      <xdr:row>37</xdr:row>
      <xdr:rowOff>163388</xdr:rowOff>
    </xdr:to>
    <xdr:sp macro="" textlink="">
      <xdr:nvSpPr>
        <xdr:cNvPr id="299" name="フローチャート : 判断 298"/>
        <xdr:cNvSpPr/>
      </xdr:nvSpPr>
      <xdr:spPr>
        <a:xfrm>
          <a:off x="6921500" y="640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154515</xdr:rowOff>
    </xdr:from>
    <xdr:ext cx="469744" cy="259045"/>
    <xdr:sp macro="" textlink="">
      <xdr:nvSpPr>
        <xdr:cNvPr id="300" name="テキスト ボックス 299"/>
        <xdr:cNvSpPr txBox="1"/>
      </xdr:nvSpPr>
      <xdr:spPr>
        <a:xfrm>
          <a:off x="6737427" y="64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60416</xdr:rowOff>
    </xdr:from>
    <xdr:to>
      <xdr:col>15</xdr:col>
      <xdr:colOff>231775</xdr:colOff>
      <xdr:row>36</xdr:row>
      <xdr:rowOff>162016</xdr:rowOff>
    </xdr:to>
    <xdr:sp macro="" textlink="">
      <xdr:nvSpPr>
        <xdr:cNvPr id="306" name="円/楕円 305"/>
        <xdr:cNvSpPr/>
      </xdr:nvSpPr>
      <xdr:spPr>
        <a:xfrm>
          <a:off x="10426700" y="62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146793</xdr:rowOff>
    </xdr:from>
    <xdr:ext cx="469744" cy="259045"/>
    <xdr:sp macro="" textlink="">
      <xdr:nvSpPr>
        <xdr:cNvPr id="307" name="労働費該当値テキスト"/>
        <xdr:cNvSpPr txBox="1"/>
      </xdr:nvSpPr>
      <xdr:spPr>
        <a:xfrm>
          <a:off x="10528300" y="61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81813</xdr:rowOff>
    </xdr:from>
    <xdr:to>
      <xdr:col>14</xdr:col>
      <xdr:colOff>79375</xdr:colOff>
      <xdr:row>37</xdr:row>
      <xdr:rowOff>11963</xdr:rowOff>
    </xdr:to>
    <xdr:sp macro="" textlink="">
      <xdr:nvSpPr>
        <xdr:cNvPr id="308" name="円/楕円 307"/>
        <xdr:cNvSpPr/>
      </xdr:nvSpPr>
      <xdr:spPr>
        <a:xfrm>
          <a:off x="9588500" y="6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28490</xdr:rowOff>
    </xdr:from>
    <xdr:ext cx="469744" cy="259045"/>
    <xdr:sp macro="" textlink="">
      <xdr:nvSpPr>
        <xdr:cNvPr id="309" name="テキスト ボックス 308"/>
        <xdr:cNvSpPr txBox="1"/>
      </xdr:nvSpPr>
      <xdr:spPr>
        <a:xfrm>
          <a:off x="9404427"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127214</xdr:rowOff>
    </xdr:from>
    <xdr:to>
      <xdr:col>12</xdr:col>
      <xdr:colOff>561975</xdr:colOff>
      <xdr:row>36</xdr:row>
      <xdr:rowOff>57364</xdr:rowOff>
    </xdr:to>
    <xdr:sp macro="" textlink="">
      <xdr:nvSpPr>
        <xdr:cNvPr id="310" name="円/楕円 309"/>
        <xdr:cNvSpPr/>
      </xdr:nvSpPr>
      <xdr:spPr>
        <a:xfrm>
          <a:off x="8699500" y="6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73891</xdr:rowOff>
    </xdr:from>
    <xdr:ext cx="534377" cy="259045"/>
    <xdr:sp macro="" textlink="">
      <xdr:nvSpPr>
        <xdr:cNvPr id="311" name="テキスト ボックス 310"/>
        <xdr:cNvSpPr txBox="1"/>
      </xdr:nvSpPr>
      <xdr:spPr>
        <a:xfrm>
          <a:off x="8483111" y="59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160086</xdr:rowOff>
    </xdr:from>
    <xdr:to>
      <xdr:col>11</xdr:col>
      <xdr:colOff>358775</xdr:colOff>
      <xdr:row>32</xdr:row>
      <xdr:rowOff>90236</xdr:rowOff>
    </xdr:to>
    <xdr:sp macro="" textlink="">
      <xdr:nvSpPr>
        <xdr:cNvPr id="312" name="円/楕円 311"/>
        <xdr:cNvSpPr/>
      </xdr:nvSpPr>
      <xdr:spPr>
        <a:xfrm>
          <a:off x="7810500" y="54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106763</xdr:rowOff>
    </xdr:from>
    <xdr:ext cx="534377" cy="259045"/>
    <xdr:sp macro="" textlink="">
      <xdr:nvSpPr>
        <xdr:cNvPr id="313" name="テキスト ボックス 312"/>
        <xdr:cNvSpPr txBox="1"/>
      </xdr:nvSpPr>
      <xdr:spPr>
        <a:xfrm>
          <a:off x="7594111" y="5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51776</xdr:rowOff>
    </xdr:from>
    <xdr:to>
      <xdr:col>10</xdr:col>
      <xdr:colOff>155575</xdr:colOff>
      <xdr:row>34</xdr:row>
      <xdr:rowOff>153376</xdr:rowOff>
    </xdr:to>
    <xdr:sp macro="" textlink="">
      <xdr:nvSpPr>
        <xdr:cNvPr id="314" name="円/楕円 313"/>
        <xdr:cNvSpPr/>
      </xdr:nvSpPr>
      <xdr:spPr>
        <a:xfrm>
          <a:off x="6921500" y="58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169903</xdr:rowOff>
    </xdr:from>
    <xdr:ext cx="534377" cy="259045"/>
    <xdr:sp macro="" textlink="">
      <xdr:nvSpPr>
        <xdr:cNvPr id="315" name="テキスト ボックス 314"/>
        <xdr:cNvSpPr txBox="1"/>
      </xdr:nvSpPr>
      <xdr:spPr>
        <a:xfrm>
          <a:off x="6705111" y="56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37" name="直線コネクタ 336"/>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38"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39" name="直線コネクタ 338"/>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0"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1" name="直線コネクタ 340"/>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88265</xdr:rowOff>
    </xdr:from>
    <xdr:to>
      <xdr:col>15</xdr:col>
      <xdr:colOff>180975</xdr:colOff>
      <xdr:row>55</xdr:row>
      <xdr:rowOff>7880</xdr:rowOff>
    </xdr:to>
    <xdr:cxnSp macro="">
      <xdr:nvCxnSpPr>
        <xdr:cNvPr id="342" name="直線コネクタ 341"/>
        <xdr:cNvCxnSpPr/>
      </xdr:nvCxnSpPr>
      <xdr:spPr>
        <a:xfrm>
          <a:off x="9639300" y="9175115"/>
          <a:ext cx="838200" cy="2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3"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4" name="フローチャート : 判断 343"/>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131077</xdr:rowOff>
    </xdr:from>
    <xdr:to>
      <xdr:col>14</xdr:col>
      <xdr:colOff>28575</xdr:colOff>
      <xdr:row>53</xdr:row>
      <xdr:rowOff>88265</xdr:rowOff>
    </xdr:to>
    <xdr:cxnSp macro="">
      <xdr:nvCxnSpPr>
        <xdr:cNvPr id="345" name="直線コネクタ 344"/>
        <xdr:cNvCxnSpPr/>
      </xdr:nvCxnSpPr>
      <xdr:spPr>
        <a:xfrm>
          <a:off x="8750300" y="9046477"/>
          <a:ext cx="889000" cy="1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46" name="フローチャート : 判断 345"/>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47" name="テキスト ボックス 346"/>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131077</xdr:rowOff>
    </xdr:from>
    <xdr:to>
      <xdr:col>12</xdr:col>
      <xdr:colOff>511175</xdr:colOff>
      <xdr:row>57</xdr:row>
      <xdr:rowOff>17280</xdr:rowOff>
    </xdr:to>
    <xdr:cxnSp macro="">
      <xdr:nvCxnSpPr>
        <xdr:cNvPr id="348" name="直線コネクタ 347"/>
        <xdr:cNvCxnSpPr/>
      </xdr:nvCxnSpPr>
      <xdr:spPr>
        <a:xfrm flipV="1">
          <a:off x="7861300" y="9046477"/>
          <a:ext cx="889000" cy="7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49" name="フローチャート : 判断 348"/>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0" name="テキスト ボックス 349"/>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17280</xdr:rowOff>
    </xdr:from>
    <xdr:to>
      <xdr:col>11</xdr:col>
      <xdr:colOff>307975</xdr:colOff>
      <xdr:row>57</xdr:row>
      <xdr:rowOff>110275</xdr:rowOff>
    </xdr:to>
    <xdr:cxnSp macro="">
      <xdr:nvCxnSpPr>
        <xdr:cNvPr id="351" name="直線コネクタ 350"/>
        <xdr:cNvCxnSpPr/>
      </xdr:nvCxnSpPr>
      <xdr:spPr>
        <a:xfrm flipV="1">
          <a:off x="6972300" y="9789930"/>
          <a:ext cx="889000" cy="9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2" name="フローチャート : 判断 351"/>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3" name="テキスト ボックス 352"/>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4" name="フローチャート : 判断 353"/>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55" name="テキスト ボックス 354"/>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128530</xdr:rowOff>
    </xdr:from>
    <xdr:to>
      <xdr:col>15</xdr:col>
      <xdr:colOff>231775</xdr:colOff>
      <xdr:row>55</xdr:row>
      <xdr:rowOff>58680</xdr:rowOff>
    </xdr:to>
    <xdr:sp macro="" textlink="">
      <xdr:nvSpPr>
        <xdr:cNvPr id="361" name="円/楕円 360"/>
        <xdr:cNvSpPr/>
      </xdr:nvSpPr>
      <xdr:spPr>
        <a:xfrm>
          <a:off x="10426700" y="9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151407</xdr:rowOff>
    </xdr:from>
    <xdr:ext cx="534377" cy="259045"/>
    <xdr:sp macro="" textlink="">
      <xdr:nvSpPr>
        <xdr:cNvPr id="362" name="農林水産業費該当値テキスト"/>
        <xdr:cNvSpPr txBox="1"/>
      </xdr:nvSpPr>
      <xdr:spPr>
        <a:xfrm>
          <a:off x="10528300" y="92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37465</xdr:rowOff>
    </xdr:from>
    <xdr:to>
      <xdr:col>14</xdr:col>
      <xdr:colOff>79375</xdr:colOff>
      <xdr:row>53</xdr:row>
      <xdr:rowOff>139065</xdr:rowOff>
    </xdr:to>
    <xdr:sp macro="" textlink="">
      <xdr:nvSpPr>
        <xdr:cNvPr id="363" name="円/楕円 362"/>
        <xdr:cNvSpPr/>
      </xdr:nvSpPr>
      <xdr:spPr>
        <a:xfrm>
          <a:off x="9588500" y="912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155592</xdr:rowOff>
    </xdr:from>
    <xdr:ext cx="534377" cy="259045"/>
    <xdr:sp macro="" textlink="">
      <xdr:nvSpPr>
        <xdr:cNvPr id="364" name="テキスト ボックス 363"/>
        <xdr:cNvSpPr txBox="1"/>
      </xdr:nvSpPr>
      <xdr:spPr>
        <a:xfrm>
          <a:off x="9372111" y="88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80277</xdr:rowOff>
    </xdr:from>
    <xdr:to>
      <xdr:col>12</xdr:col>
      <xdr:colOff>561975</xdr:colOff>
      <xdr:row>53</xdr:row>
      <xdr:rowOff>10427</xdr:rowOff>
    </xdr:to>
    <xdr:sp macro="" textlink="">
      <xdr:nvSpPr>
        <xdr:cNvPr id="365" name="円/楕円 364"/>
        <xdr:cNvSpPr/>
      </xdr:nvSpPr>
      <xdr:spPr>
        <a:xfrm>
          <a:off x="8699500" y="89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26954</xdr:rowOff>
    </xdr:from>
    <xdr:ext cx="599010" cy="259045"/>
    <xdr:sp macro="" textlink="">
      <xdr:nvSpPr>
        <xdr:cNvPr id="366" name="テキスト ボックス 365"/>
        <xdr:cNvSpPr txBox="1"/>
      </xdr:nvSpPr>
      <xdr:spPr>
        <a:xfrm>
          <a:off x="8450794" y="877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137930</xdr:rowOff>
    </xdr:from>
    <xdr:to>
      <xdr:col>11</xdr:col>
      <xdr:colOff>358775</xdr:colOff>
      <xdr:row>57</xdr:row>
      <xdr:rowOff>68080</xdr:rowOff>
    </xdr:to>
    <xdr:sp macro="" textlink="">
      <xdr:nvSpPr>
        <xdr:cNvPr id="367" name="円/楕円 366"/>
        <xdr:cNvSpPr/>
      </xdr:nvSpPr>
      <xdr:spPr>
        <a:xfrm>
          <a:off x="7810500" y="9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84607</xdr:rowOff>
    </xdr:from>
    <xdr:ext cx="534377" cy="259045"/>
    <xdr:sp macro="" textlink="">
      <xdr:nvSpPr>
        <xdr:cNvPr id="368" name="テキスト ボックス 367"/>
        <xdr:cNvSpPr txBox="1"/>
      </xdr:nvSpPr>
      <xdr:spPr>
        <a:xfrm>
          <a:off x="7594111" y="95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59475</xdr:rowOff>
    </xdr:from>
    <xdr:to>
      <xdr:col>10</xdr:col>
      <xdr:colOff>155575</xdr:colOff>
      <xdr:row>57</xdr:row>
      <xdr:rowOff>161075</xdr:rowOff>
    </xdr:to>
    <xdr:sp macro="" textlink="">
      <xdr:nvSpPr>
        <xdr:cNvPr id="369" name="円/楕円 368"/>
        <xdr:cNvSpPr/>
      </xdr:nvSpPr>
      <xdr:spPr>
        <a:xfrm>
          <a:off x="6921500" y="98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152202</xdr:rowOff>
    </xdr:from>
    <xdr:ext cx="534377" cy="259045"/>
    <xdr:sp macro="" textlink="">
      <xdr:nvSpPr>
        <xdr:cNvPr id="370" name="テキスト ボックス 369"/>
        <xdr:cNvSpPr txBox="1"/>
      </xdr:nvSpPr>
      <xdr:spPr>
        <a:xfrm>
          <a:off x="6705111" y="99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396" name="直線コネクタ 395"/>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397"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398" name="直線コネクタ 397"/>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399"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0" name="直線コネクタ 399"/>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21823</xdr:rowOff>
    </xdr:from>
    <xdr:to>
      <xdr:col>15</xdr:col>
      <xdr:colOff>180975</xdr:colOff>
      <xdr:row>77</xdr:row>
      <xdr:rowOff>34576</xdr:rowOff>
    </xdr:to>
    <xdr:cxnSp macro="">
      <xdr:nvCxnSpPr>
        <xdr:cNvPr id="401" name="直線コネクタ 400"/>
        <xdr:cNvCxnSpPr/>
      </xdr:nvCxnSpPr>
      <xdr:spPr>
        <a:xfrm>
          <a:off x="9639300" y="13223473"/>
          <a:ext cx="8382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2"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3" name="フローチャート : 判断 402"/>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21823</xdr:rowOff>
    </xdr:from>
    <xdr:to>
      <xdr:col>14</xdr:col>
      <xdr:colOff>28575</xdr:colOff>
      <xdr:row>77</xdr:row>
      <xdr:rowOff>67250</xdr:rowOff>
    </xdr:to>
    <xdr:cxnSp macro="">
      <xdr:nvCxnSpPr>
        <xdr:cNvPr id="404" name="直線コネクタ 403"/>
        <xdr:cNvCxnSpPr/>
      </xdr:nvCxnSpPr>
      <xdr:spPr>
        <a:xfrm flipV="1">
          <a:off x="8750300" y="13223473"/>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05" name="フローチャート : 判断 404"/>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06" name="テキスト ボックス 405"/>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67250</xdr:rowOff>
    </xdr:from>
    <xdr:to>
      <xdr:col>12</xdr:col>
      <xdr:colOff>511175</xdr:colOff>
      <xdr:row>77</xdr:row>
      <xdr:rowOff>70172</xdr:rowOff>
    </xdr:to>
    <xdr:cxnSp macro="">
      <xdr:nvCxnSpPr>
        <xdr:cNvPr id="407" name="直線コネクタ 406"/>
        <xdr:cNvCxnSpPr/>
      </xdr:nvCxnSpPr>
      <xdr:spPr>
        <a:xfrm flipV="1">
          <a:off x="7861300" y="13268900"/>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08" name="フローチャート : 判断 407"/>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09" name="テキスト ボックス 408"/>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70172</xdr:rowOff>
    </xdr:from>
    <xdr:to>
      <xdr:col>11</xdr:col>
      <xdr:colOff>307975</xdr:colOff>
      <xdr:row>77</xdr:row>
      <xdr:rowOff>70597</xdr:rowOff>
    </xdr:to>
    <xdr:cxnSp macro="">
      <xdr:nvCxnSpPr>
        <xdr:cNvPr id="410" name="直線コネクタ 409"/>
        <xdr:cNvCxnSpPr/>
      </xdr:nvCxnSpPr>
      <xdr:spPr>
        <a:xfrm flipV="1">
          <a:off x="6972300" y="1327182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1" name="フローチャート : 判断 410"/>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2" name="テキスト ボックス 411"/>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3" name="フローチャート : 判断 412"/>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4" name="テキスト ボックス 413"/>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155226</xdr:rowOff>
    </xdr:from>
    <xdr:to>
      <xdr:col>15</xdr:col>
      <xdr:colOff>231775</xdr:colOff>
      <xdr:row>77</xdr:row>
      <xdr:rowOff>85376</xdr:rowOff>
    </xdr:to>
    <xdr:sp macro="" textlink="">
      <xdr:nvSpPr>
        <xdr:cNvPr id="420" name="円/楕円 419"/>
        <xdr:cNvSpPr/>
      </xdr:nvSpPr>
      <xdr:spPr>
        <a:xfrm>
          <a:off x="10426700" y="13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6653</xdr:rowOff>
    </xdr:from>
    <xdr:ext cx="534377" cy="259045"/>
    <xdr:sp macro="" textlink="">
      <xdr:nvSpPr>
        <xdr:cNvPr id="421" name="商工費該当値テキスト"/>
        <xdr:cNvSpPr txBox="1"/>
      </xdr:nvSpPr>
      <xdr:spPr>
        <a:xfrm>
          <a:off x="10528300" y="130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142473</xdr:rowOff>
    </xdr:from>
    <xdr:to>
      <xdr:col>14</xdr:col>
      <xdr:colOff>79375</xdr:colOff>
      <xdr:row>77</xdr:row>
      <xdr:rowOff>72623</xdr:rowOff>
    </xdr:to>
    <xdr:sp macro="" textlink="">
      <xdr:nvSpPr>
        <xdr:cNvPr id="422" name="円/楕円 421"/>
        <xdr:cNvSpPr/>
      </xdr:nvSpPr>
      <xdr:spPr>
        <a:xfrm>
          <a:off x="9588500" y="131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89151</xdr:rowOff>
    </xdr:from>
    <xdr:ext cx="534377" cy="259045"/>
    <xdr:sp macro="" textlink="">
      <xdr:nvSpPr>
        <xdr:cNvPr id="423" name="テキスト ボックス 422"/>
        <xdr:cNvSpPr txBox="1"/>
      </xdr:nvSpPr>
      <xdr:spPr>
        <a:xfrm>
          <a:off x="9372111" y="129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16450</xdr:rowOff>
    </xdr:from>
    <xdr:to>
      <xdr:col>12</xdr:col>
      <xdr:colOff>561975</xdr:colOff>
      <xdr:row>77</xdr:row>
      <xdr:rowOff>118050</xdr:rowOff>
    </xdr:to>
    <xdr:sp macro="" textlink="">
      <xdr:nvSpPr>
        <xdr:cNvPr id="424" name="円/楕円 423"/>
        <xdr:cNvSpPr/>
      </xdr:nvSpPr>
      <xdr:spPr>
        <a:xfrm>
          <a:off x="8699500" y="132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134577</xdr:rowOff>
    </xdr:from>
    <xdr:ext cx="534377" cy="259045"/>
    <xdr:sp macro="" textlink="">
      <xdr:nvSpPr>
        <xdr:cNvPr id="425" name="テキスト ボックス 424"/>
        <xdr:cNvSpPr txBox="1"/>
      </xdr:nvSpPr>
      <xdr:spPr>
        <a:xfrm>
          <a:off x="8483111" y="129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19372</xdr:rowOff>
    </xdr:from>
    <xdr:to>
      <xdr:col>11</xdr:col>
      <xdr:colOff>358775</xdr:colOff>
      <xdr:row>77</xdr:row>
      <xdr:rowOff>120972</xdr:rowOff>
    </xdr:to>
    <xdr:sp macro="" textlink="">
      <xdr:nvSpPr>
        <xdr:cNvPr id="426" name="円/楕円 425"/>
        <xdr:cNvSpPr/>
      </xdr:nvSpPr>
      <xdr:spPr>
        <a:xfrm>
          <a:off x="7810500" y="132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137499</xdr:rowOff>
    </xdr:from>
    <xdr:ext cx="534377" cy="259045"/>
    <xdr:sp macro="" textlink="">
      <xdr:nvSpPr>
        <xdr:cNvPr id="427" name="テキスト ボックス 426"/>
        <xdr:cNvSpPr txBox="1"/>
      </xdr:nvSpPr>
      <xdr:spPr>
        <a:xfrm>
          <a:off x="7594111" y="1299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19797</xdr:rowOff>
    </xdr:from>
    <xdr:to>
      <xdr:col>10</xdr:col>
      <xdr:colOff>155575</xdr:colOff>
      <xdr:row>77</xdr:row>
      <xdr:rowOff>121397</xdr:rowOff>
    </xdr:to>
    <xdr:sp macro="" textlink="">
      <xdr:nvSpPr>
        <xdr:cNvPr id="428" name="円/楕円 427"/>
        <xdr:cNvSpPr/>
      </xdr:nvSpPr>
      <xdr:spPr>
        <a:xfrm>
          <a:off x="6921500" y="132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137924</xdr:rowOff>
    </xdr:from>
    <xdr:ext cx="534377" cy="259045"/>
    <xdr:sp macro="" textlink="">
      <xdr:nvSpPr>
        <xdr:cNvPr id="429" name="テキスト ボックス 428"/>
        <xdr:cNvSpPr txBox="1"/>
      </xdr:nvSpPr>
      <xdr:spPr>
        <a:xfrm>
          <a:off x="6705111" y="129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5" name="テキスト ボックス 44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7" name="テキスト ボックス 44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1" name="直線コネクタ 450"/>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2"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3" name="直線コネクタ 452"/>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4"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55" name="直線コネクタ 454"/>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126110</xdr:rowOff>
    </xdr:from>
    <xdr:to>
      <xdr:col>15</xdr:col>
      <xdr:colOff>180975</xdr:colOff>
      <xdr:row>96</xdr:row>
      <xdr:rowOff>126687</xdr:rowOff>
    </xdr:to>
    <xdr:cxnSp macro="">
      <xdr:nvCxnSpPr>
        <xdr:cNvPr id="456" name="直線コネクタ 455"/>
        <xdr:cNvCxnSpPr/>
      </xdr:nvCxnSpPr>
      <xdr:spPr>
        <a:xfrm flipV="1">
          <a:off x="9639300" y="16585310"/>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57"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58" name="フローチャート : 判断 457"/>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126687</xdr:rowOff>
    </xdr:from>
    <xdr:to>
      <xdr:col>14</xdr:col>
      <xdr:colOff>28575</xdr:colOff>
      <xdr:row>97</xdr:row>
      <xdr:rowOff>127468</xdr:rowOff>
    </xdr:to>
    <xdr:cxnSp macro="">
      <xdr:nvCxnSpPr>
        <xdr:cNvPr id="459" name="直線コネクタ 458"/>
        <xdr:cNvCxnSpPr/>
      </xdr:nvCxnSpPr>
      <xdr:spPr>
        <a:xfrm flipV="1">
          <a:off x="8750300" y="16585887"/>
          <a:ext cx="889000" cy="17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0" name="フローチャート : 判断 459"/>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1" name="テキスト ボックス 460"/>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127468</xdr:rowOff>
    </xdr:from>
    <xdr:to>
      <xdr:col>12</xdr:col>
      <xdr:colOff>511175</xdr:colOff>
      <xdr:row>98</xdr:row>
      <xdr:rowOff>70527</xdr:rowOff>
    </xdr:to>
    <xdr:cxnSp macro="">
      <xdr:nvCxnSpPr>
        <xdr:cNvPr id="462" name="直線コネクタ 461"/>
        <xdr:cNvCxnSpPr/>
      </xdr:nvCxnSpPr>
      <xdr:spPr>
        <a:xfrm flipV="1">
          <a:off x="7861300" y="16758118"/>
          <a:ext cx="889000" cy="1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3" name="フローチャート : 判断 462"/>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4" name="テキスト ボックス 463"/>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70527</xdr:rowOff>
    </xdr:from>
    <xdr:to>
      <xdr:col>11</xdr:col>
      <xdr:colOff>307975</xdr:colOff>
      <xdr:row>98</xdr:row>
      <xdr:rowOff>111134</xdr:rowOff>
    </xdr:to>
    <xdr:cxnSp macro="">
      <xdr:nvCxnSpPr>
        <xdr:cNvPr id="465" name="直線コネクタ 464"/>
        <xdr:cNvCxnSpPr/>
      </xdr:nvCxnSpPr>
      <xdr:spPr>
        <a:xfrm flipV="1">
          <a:off x="6972300" y="16872627"/>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66" name="フローチャート : 判断 465"/>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67" name="テキスト ボックス 466"/>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68" name="フローチャート : 判断 467"/>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69" name="テキスト ボックス 468"/>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75310</xdr:rowOff>
    </xdr:from>
    <xdr:to>
      <xdr:col>15</xdr:col>
      <xdr:colOff>231775</xdr:colOff>
      <xdr:row>97</xdr:row>
      <xdr:rowOff>5460</xdr:rowOff>
    </xdr:to>
    <xdr:sp macro="" textlink="">
      <xdr:nvSpPr>
        <xdr:cNvPr id="475" name="円/楕円 474"/>
        <xdr:cNvSpPr/>
      </xdr:nvSpPr>
      <xdr:spPr>
        <a:xfrm>
          <a:off x="10426700" y="16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98187</xdr:rowOff>
    </xdr:from>
    <xdr:ext cx="599010" cy="259045"/>
    <xdr:sp macro="" textlink="">
      <xdr:nvSpPr>
        <xdr:cNvPr id="476" name="土木費該当値テキスト"/>
        <xdr:cNvSpPr txBox="1"/>
      </xdr:nvSpPr>
      <xdr:spPr>
        <a:xfrm>
          <a:off x="10528300" y="163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75887</xdr:rowOff>
    </xdr:from>
    <xdr:to>
      <xdr:col>14</xdr:col>
      <xdr:colOff>79375</xdr:colOff>
      <xdr:row>97</xdr:row>
      <xdr:rowOff>6037</xdr:rowOff>
    </xdr:to>
    <xdr:sp macro="" textlink="">
      <xdr:nvSpPr>
        <xdr:cNvPr id="477" name="円/楕円 476"/>
        <xdr:cNvSpPr/>
      </xdr:nvSpPr>
      <xdr:spPr>
        <a:xfrm>
          <a:off x="9588500" y="165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22564</xdr:rowOff>
    </xdr:from>
    <xdr:ext cx="599010" cy="259045"/>
    <xdr:sp macro="" textlink="">
      <xdr:nvSpPr>
        <xdr:cNvPr id="478" name="テキスト ボックス 477"/>
        <xdr:cNvSpPr txBox="1"/>
      </xdr:nvSpPr>
      <xdr:spPr>
        <a:xfrm>
          <a:off x="9339794" y="163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76668</xdr:rowOff>
    </xdr:from>
    <xdr:to>
      <xdr:col>12</xdr:col>
      <xdr:colOff>561975</xdr:colOff>
      <xdr:row>98</xdr:row>
      <xdr:rowOff>6818</xdr:rowOff>
    </xdr:to>
    <xdr:sp macro="" textlink="">
      <xdr:nvSpPr>
        <xdr:cNvPr id="479" name="円/楕円 478"/>
        <xdr:cNvSpPr/>
      </xdr:nvSpPr>
      <xdr:spPr>
        <a:xfrm>
          <a:off x="8699500" y="167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23345</xdr:rowOff>
    </xdr:from>
    <xdr:ext cx="599010" cy="259045"/>
    <xdr:sp macro="" textlink="">
      <xdr:nvSpPr>
        <xdr:cNvPr id="480" name="テキスト ボックス 479"/>
        <xdr:cNvSpPr txBox="1"/>
      </xdr:nvSpPr>
      <xdr:spPr>
        <a:xfrm>
          <a:off x="8450794" y="164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19727</xdr:rowOff>
    </xdr:from>
    <xdr:to>
      <xdr:col>11</xdr:col>
      <xdr:colOff>358775</xdr:colOff>
      <xdr:row>98</xdr:row>
      <xdr:rowOff>121327</xdr:rowOff>
    </xdr:to>
    <xdr:sp macro="" textlink="">
      <xdr:nvSpPr>
        <xdr:cNvPr id="481" name="円/楕円 480"/>
        <xdr:cNvSpPr/>
      </xdr:nvSpPr>
      <xdr:spPr>
        <a:xfrm>
          <a:off x="7810500" y="168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137854</xdr:rowOff>
    </xdr:from>
    <xdr:ext cx="534377" cy="259045"/>
    <xdr:sp macro="" textlink="">
      <xdr:nvSpPr>
        <xdr:cNvPr id="482" name="テキスト ボックス 481"/>
        <xdr:cNvSpPr txBox="1"/>
      </xdr:nvSpPr>
      <xdr:spPr>
        <a:xfrm>
          <a:off x="7594111" y="1659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60334</xdr:rowOff>
    </xdr:from>
    <xdr:to>
      <xdr:col>10</xdr:col>
      <xdr:colOff>155575</xdr:colOff>
      <xdr:row>98</xdr:row>
      <xdr:rowOff>161934</xdr:rowOff>
    </xdr:to>
    <xdr:sp macro="" textlink="">
      <xdr:nvSpPr>
        <xdr:cNvPr id="483" name="円/楕円 482"/>
        <xdr:cNvSpPr/>
      </xdr:nvSpPr>
      <xdr:spPr>
        <a:xfrm>
          <a:off x="6921500" y="168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153061</xdr:rowOff>
    </xdr:from>
    <xdr:ext cx="534377" cy="259045"/>
    <xdr:sp macro="" textlink="">
      <xdr:nvSpPr>
        <xdr:cNvPr id="484" name="テキスト ボックス 483"/>
        <xdr:cNvSpPr txBox="1"/>
      </xdr:nvSpPr>
      <xdr:spPr>
        <a:xfrm>
          <a:off x="6705111" y="169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0" name="直線コネクタ 509"/>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1"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3"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4" name="直線コネクタ 513"/>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56098</xdr:rowOff>
    </xdr:from>
    <xdr:to>
      <xdr:col>23</xdr:col>
      <xdr:colOff>517525</xdr:colOff>
      <xdr:row>36</xdr:row>
      <xdr:rowOff>154592</xdr:rowOff>
    </xdr:to>
    <xdr:cxnSp macro="">
      <xdr:nvCxnSpPr>
        <xdr:cNvPr id="515" name="直線コネクタ 514"/>
        <xdr:cNvCxnSpPr/>
      </xdr:nvCxnSpPr>
      <xdr:spPr>
        <a:xfrm flipV="1">
          <a:off x="15481300" y="6228298"/>
          <a:ext cx="8382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16"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17" name="フローチャート : 判断 516"/>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154592</xdr:rowOff>
    </xdr:from>
    <xdr:to>
      <xdr:col>22</xdr:col>
      <xdr:colOff>365125</xdr:colOff>
      <xdr:row>37</xdr:row>
      <xdr:rowOff>52097</xdr:rowOff>
    </xdr:to>
    <xdr:cxnSp macro="">
      <xdr:nvCxnSpPr>
        <xdr:cNvPr id="518" name="直線コネクタ 517"/>
        <xdr:cNvCxnSpPr/>
      </xdr:nvCxnSpPr>
      <xdr:spPr>
        <a:xfrm flipV="1">
          <a:off x="14592300" y="6326792"/>
          <a:ext cx="889000" cy="6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61323</xdr:rowOff>
    </xdr:from>
    <xdr:to>
      <xdr:col>21</xdr:col>
      <xdr:colOff>161925</xdr:colOff>
      <xdr:row>37</xdr:row>
      <xdr:rowOff>52097</xdr:rowOff>
    </xdr:to>
    <xdr:cxnSp macro="">
      <xdr:nvCxnSpPr>
        <xdr:cNvPr id="521" name="直線コネクタ 520"/>
        <xdr:cNvCxnSpPr/>
      </xdr:nvCxnSpPr>
      <xdr:spPr>
        <a:xfrm>
          <a:off x="13703300" y="6233523"/>
          <a:ext cx="889000" cy="1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10982</xdr:rowOff>
    </xdr:from>
    <xdr:to>
      <xdr:col>19</xdr:col>
      <xdr:colOff>644525</xdr:colOff>
      <xdr:row>36</xdr:row>
      <xdr:rowOff>61323</xdr:rowOff>
    </xdr:to>
    <xdr:cxnSp macro="">
      <xdr:nvCxnSpPr>
        <xdr:cNvPr id="524" name="直線コネクタ 523"/>
        <xdr:cNvCxnSpPr/>
      </xdr:nvCxnSpPr>
      <xdr:spPr>
        <a:xfrm>
          <a:off x="12814300" y="6183182"/>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6" name="テキスト ボックス 525"/>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5298</xdr:rowOff>
    </xdr:from>
    <xdr:to>
      <xdr:col>23</xdr:col>
      <xdr:colOff>568325</xdr:colOff>
      <xdr:row>36</xdr:row>
      <xdr:rowOff>106898</xdr:rowOff>
    </xdr:to>
    <xdr:sp macro="" textlink="">
      <xdr:nvSpPr>
        <xdr:cNvPr id="534" name="円/楕円 533"/>
        <xdr:cNvSpPr/>
      </xdr:nvSpPr>
      <xdr:spPr>
        <a:xfrm>
          <a:off x="16268700" y="61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28175</xdr:rowOff>
    </xdr:from>
    <xdr:ext cx="534377" cy="259045"/>
    <xdr:sp macro="" textlink="">
      <xdr:nvSpPr>
        <xdr:cNvPr id="535" name="消防費該当値テキスト"/>
        <xdr:cNvSpPr txBox="1"/>
      </xdr:nvSpPr>
      <xdr:spPr>
        <a:xfrm>
          <a:off x="16370300" y="602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103792</xdr:rowOff>
    </xdr:from>
    <xdr:to>
      <xdr:col>22</xdr:col>
      <xdr:colOff>415925</xdr:colOff>
      <xdr:row>37</xdr:row>
      <xdr:rowOff>33942</xdr:rowOff>
    </xdr:to>
    <xdr:sp macro="" textlink="">
      <xdr:nvSpPr>
        <xdr:cNvPr id="536" name="円/楕円 535"/>
        <xdr:cNvSpPr/>
      </xdr:nvSpPr>
      <xdr:spPr>
        <a:xfrm>
          <a:off x="15430500" y="62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50469</xdr:rowOff>
    </xdr:from>
    <xdr:ext cx="534377" cy="259045"/>
    <xdr:sp macro="" textlink="">
      <xdr:nvSpPr>
        <xdr:cNvPr id="537" name="テキスト ボックス 536"/>
        <xdr:cNvSpPr txBox="1"/>
      </xdr:nvSpPr>
      <xdr:spPr>
        <a:xfrm>
          <a:off x="15214111" y="60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1297</xdr:rowOff>
    </xdr:from>
    <xdr:to>
      <xdr:col>21</xdr:col>
      <xdr:colOff>212725</xdr:colOff>
      <xdr:row>37</xdr:row>
      <xdr:rowOff>102897</xdr:rowOff>
    </xdr:to>
    <xdr:sp macro="" textlink="">
      <xdr:nvSpPr>
        <xdr:cNvPr id="538" name="円/楕円 537"/>
        <xdr:cNvSpPr/>
      </xdr:nvSpPr>
      <xdr:spPr>
        <a:xfrm>
          <a:off x="14541500" y="6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94024</xdr:rowOff>
    </xdr:from>
    <xdr:ext cx="534377" cy="259045"/>
    <xdr:sp macro="" textlink="">
      <xdr:nvSpPr>
        <xdr:cNvPr id="539" name="テキスト ボックス 538"/>
        <xdr:cNvSpPr txBox="1"/>
      </xdr:nvSpPr>
      <xdr:spPr>
        <a:xfrm>
          <a:off x="14325111" y="64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10523</xdr:rowOff>
    </xdr:from>
    <xdr:to>
      <xdr:col>20</xdr:col>
      <xdr:colOff>9525</xdr:colOff>
      <xdr:row>36</xdr:row>
      <xdr:rowOff>112123</xdr:rowOff>
    </xdr:to>
    <xdr:sp macro="" textlink="">
      <xdr:nvSpPr>
        <xdr:cNvPr id="540" name="円/楕円 539"/>
        <xdr:cNvSpPr/>
      </xdr:nvSpPr>
      <xdr:spPr>
        <a:xfrm>
          <a:off x="13652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128650</xdr:rowOff>
    </xdr:from>
    <xdr:ext cx="534377" cy="259045"/>
    <xdr:sp macro="" textlink="">
      <xdr:nvSpPr>
        <xdr:cNvPr id="541" name="テキスト ボックス 540"/>
        <xdr:cNvSpPr txBox="1"/>
      </xdr:nvSpPr>
      <xdr:spPr>
        <a:xfrm>
          <a:off x="13436111" y="5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131632</xdr:rowOff>
    </xdr:from>
    <xdr:to>
      <xdr:col>18</xdr:col>
      <xdr:colOff>492125</xdr:colOff>
      <xdr:row>36</xdr:row>
      <xdr:rowOff>61782</xdr:rowOff>
    </xdr:to>
    <xdr:sp macro="" textlink="">
      <xdr:nvSpPr>
        <xdr:cNvPr id="542" name="円/楕円 541"/>
        <xdr:cNvSpPr/>
      </xdr:nvSpPr>
      <xdr:spPr>
        <a:xfrm>
          <a:off x="12763500" y="61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78309</xdr:rowOff>
    </xdr:from>
    <xdr:ext cx="534377" cy="259045"/>
    <xdr:sp macro="" textlink="">
      <xdr:nvSpPr>
        <xdr:cNvPr id="543" name="テキスト ボックス 542"/>
        <xdr:cNvSpPr txBox="1"/>
      </xdr:nvSpPr>
      <xdr:spPr>
        <a:xfrm>
          <a:off x="12547111" y="59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69" name="直線コネクタ 568"/>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0"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1" name="直線コネクタ 570"/>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2"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3" name="直線コネクタ 572"/>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130105</xdr:rowOff>
    </xdr:from>
    <xdr:to>
      <xdr:col>23</xdr:col>
      <xdr:colOff>517525</xdr:colOff>
      <xdr:row>56</xdr:row>
      <xdr:rowOff>152795</xdr:rowOff>
    </xdr:to>
    <xdr:cxnSp macro="">
      <xdr:nvCxnSpPr>
        <xdr:cNvPr id="574" name="直線コネクタ 573"/>
        <xdr:cNvCxnSpPr/>
      </xdr:nvCxnSpPr>
      <xdr:spPr>
        <a:xfrm flipV="1">
          <a:off x="15481300" y="9559855"/>
          <a:ext cx="838200" cy="19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75"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76" name="フローチャート : 判断 575"/>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125644</xdr:rowOff>
    </xdr:from>
    <xdr:to>
      <xdr:col>22</xdr:col>
      <xdr:colOff>365125</xdr:colOff>
      <xdr:row>56</xdr:row>
      <xdr:rowOff>152795</xdr:rowOff>
    </xdr:to>
    <xdr:cxnSp macro="">
      <xdr:nvCxnSpPr>
        <xdr:cNvPr id="577" name="直線コネクタ 576"/>
        <xdr:cNvCxnSpPr/>
      </xdr:nvCxnSpPr>
      <xdr:spPr>
        <a:xfrm>
          <a:off x="14592300" y="9726844"/>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78" name="フローチャート : 判断 577"/>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79" name="テキスト ボックス 578"/>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125644</xdr:rowOff>
    </xdr:from>
    <xdr:to>
      <xdr:col>21</xdr:col>
      <xdr:colOff>161925</xdr:colOff>
      <xdr:row>58</xdr:row>
      <xdr:rowOff>3977</xdr:rowOff>
    </xdr:to>
    <xdr:cxnSp macro="">
      <xdr:nvCxnSpPr>
        <xdr:cNvPr id="580" name="直線コネクタ 579"/>
        <xdr:cNvCxnSpPr/>
      </xdr:nvCxnSpPr>
      <xdr:spPr>
        <a:xfrm flipV="1">
          <a:off x="13703300" y="9726844"/>
          <a:ext cx="889000" cy="2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1" name="フローチャート : 判断 580"/>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2" name="テキスト ボックス 581"/>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170750</xdr:rowOff>
    </xdr:from>
    <xdr:to>
      <xdr:col>19</xdr:col>
      <xdr:colOff>644525</xdr:colOff>
      <xdr:row>58</xdr:row>
      <xdr:rowOff>3977</xdr:rowOff>
    </xdr:to>
    <xdr:cxnSp macro="">
      <xdr:nvCxnSpPr>
        <xdr:cNvPr id="583" name="直線コネクタ 582"/>
        <xdr:cNvCxnSpPr/>
      </xdr:nvCxnSpPr>
      <xdr:spPr>
        <a:xfrm>
          <a:off x="12814300" y="9943400"/>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4" name="フローチャート : 判断 583"/>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85" name="テキスト ボックス 584"/>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86" name="フローチャート : 判断 585"/>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87" name="テキスト ボックス 586"/>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79305</xdr:rowOff>
    </xdr:from>
    <xdr:to>
      <xdr:col>23</xdr:col>
      <xdr:colOff>568325</xdr:colOff>
      <xdr:row>56</xdr:row>
      <xdr:rowOff>9455</xdr:rowOff>
    </xdr:to>
    <xdr:sp macro="" textlink="">
      <xdr:nvSpPr>
        <xdr:cNvPr id="593" name="円/楕円 592"/>
        <xdr:cNvSpPr/>
      </xdr:nvSpPr>
      <xdr:spPr>
        <a:xfrm>
          <a:off x="16268700" y="95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102182</xdr:rowOff>
    </xdr:from>
    <xdr:ext cx="599010" cy="259045"/>
    <xdr:sp macro="" textlink="">
      <xdr:nvSpPr>
        <xdr:cNvPr id="594" name="教育費該当値テキスト"/>
        <xdr:cNvSpPr txBox="1"/>
      </xdr:nvSpPr>
      <xdr:spPr>
        <a:xfrm>
          <a:off x="16370300" y="93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100,219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101995</xdr:rowOff>
    </xdr:from>
    <xdr:to>
      <xdr:col>22</xdr:col>
      <xdr:colOff>415925</xdr:colOff>
      <xdr:row>57</xdr:row>
      <xdr:rowOff>32145</xdr:rowOff>
    </xdr:to>
    <xdr:sp macro="" textlink="">
      <xdr:nvSpPr>
        <xdr:cNvPr id="595" name="円/楕円 594"/>
        <xdr:cNvSpPr/>
      </xdr:nvSpPr>
      <xdr:spPr>
        <a:xfrm>
          <a:off x="15430500" y="97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48672</xdr:rowOff>
    </xdr:from>
    <xdr:ext cx="534377" cy="259045"/>
    <xdr:sp macro="" textlink="">
      <xdr:nvSpPr>
        <xdr:cNvPr id="596" name="テキスト ボックス 595"/>
        <xdr:cNvSpPr txBox="1"/>
      </xdr:nvSpPr>
      <xdr:spPr>
        <a:xfrm>
          <a:off x="15214111" y="94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74844</xdr:rowOff>
    </xdr:from>
    <xdr:to>
      <xdr:col>21</xdr:col>
      <xdr:colOff>212725</xdr:colOff>
      <xdr:row>57</xdr:row>
      <xdr:rowOff>4994</xdr:rowOff>
    </xdr:to>
    <xdr:sp macro="" textlink="">
      <xdr:nvSpPr>
        <xdr:cNvPr id="597" name="円/楕円 596"/>
        <xdr:cNvSpPr/>
      </xdr:nvSpPr>
      <xdr:spPr>
        <a:xfrm>
          <a:off x="14541500" y="96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21521</xdr:rowOff>
    </xdr:from>
    <xdr:ext cx="534377" cy="259045"/>
    <xdr:sp macro="" textlink="">
      <xdr:nvSpPr>
        <xdr:cNvPr id="598" name="テキスト ボックス 597"/>
        <xdr:cNvSpPr txBox="1"/>
      </xdr:nvSpPr>
      <xdr:spPr>
        <a:xfrm>
          <a:off x="14325111" y="94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124627</xdr:rowOff>
    </xdr:from>
    <xdr:to>
      <xdr:col>20</xdr:col>
      <xdr:colOff>9525</xdr:colOff>
      <xdr:row>58</xdr:row>
      <xdr:rowOff>54777</xdr:rowOff>
    </xdr:to>
    <xdr:sp macro="" textlink="">
      <xdr:nvSpPr>
        <xdr:cNvPr id="599" name="円/楕円 598"/>
        <xdr:cNvSpPr/>
      </xdr:nvSpPr>
      <xdr:spPr>
        <a:xfrm>
          <a:off x="13652500" y="98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45904</xdr:rowOff>
    </xdr:from>
    <xdr:ext cx="534377" cy="259045"/>
    <xdr:sp macro="" textlink="">
      <xdr:nvSpPr>
        <xdr:cNvPr id="600" name="テキスト ボックス 599"/>
        <xdr:cNvSpPr txBox="1"/>
      </xdr:nvSpPr>
      <xdr:spPr>
        <a:xfrm>
          <a:off x="13436111" y="99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119950</xdr:rowOff>
    </xdr:from>
    <xdr:to>
      <xdr:col>18</xdr:col>
      <xdr:colOff>492125</xdr:colOff>
      <xdr:row>58</xdr:row>
      <xdr:rowOff>50100</xdr:rowOff>
    </xdr:to>
    <xdr:sp macro="" textlink="">
      <xdr:nvSpPr>
        <xdr:cNvPr id="601" name="円/楕円 600"/>
        <xdr:cNvSpPr/>
      </xdr:nvSpPr>
      <xdr:spPr>
        <a:xfrm>
          <a:off x="12763500" y="9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41227</xdr:rowOff>
    </xdr:from>
    <xdr:ext cx="534377" cy="259045"/>
    <xdr:sp macro="" textlink="">
      <xdr:nvSpPr>
        <xdr:cNvPr id="602" name="テキスト ボックス 601"/>
        <xdr:cNvSpPr txBox="1"/>
      </xdr:nvSpPr>
      <xdr:spPr>
        <a:xfrm>
          <a:off x="12547111" y="9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4" name="直線コネクタ 623"/>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25"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27"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28" name="直線コネクタ 627"/>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49938</xdr:rowOff>
    </xdr:from>
    <xdr:to>
      <xdr:col>23</xdr:col>
      <xdr:colOff>517525</xdr:colOff>
      <xdr:row>73</xdr:row>
      <xdr:rowOff>222</xdr:rowOff>
    </xdr:to>
    <xdr:cxnSp macro="">
      <xdr:nvCxnSpPr>
        <xdr:cNvPr id="629" name="直線コネクタ 628"/>
        <xdr:cNvCxnSpPr/>
      </xdr:nvCxnSpPr>
      <xdr:spPr>
        <a:xfrm flipV="1">
          <a:off x="15481300" y="12394338"/>
          <a:ext cx="838200" cy="1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0"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1" name="フローチャート : 判断 630"/>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118139</xdr:rowOff>
    </xdr:from>
    <xdr:to>
      <xdr:col>22</xdr:col>
      <xdr:colOff>365125</xdr:colOff>
      <xdr:row>73</xdr:row>
      <xdr:rowOff>222</xdr:rowOff>
    </xdr:to>
    <xdr:cxnSp macro="">
      <xdr:nvCxnSpPr>
        <xdr:cNvPr id="632" name="直線コネクタ 631"/>
        <xdr:cNvCxnSpPr/>
      </xdr:nvCxnSpPr>
      <xdr:spPr>
        <a:xfrm>
          <a:off x="14592300" y="12119639"/>
          <a:ext cx="889000" cy="3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3" name="フローチャート : 判断 632"/>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4" name="テキスト ボックス 633"/>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71883</xdr:rowOff>
    </xdr:from>
    <xdr:to>
      <xdr:col>21</xdr:col>
      <xdr:colOff>161925</xdr:colOff>
      <xdr:row>70</xdr:row>
      <xdr:rowOff>118139</xdr:rowOff>
    </xdr:to>
    <xdr:cxnSp macro="">
      <xdr:nvCxnSpPr>
        <xdr:cNvPr id="635" name="直線コネクタ 634"/>
        <xdr:cNvCxnSpPr/>
      </xdr:nvCxnSpPr>
      <xdr:spPr>
        <a:xfrm>
          <a:off x="13703300" y="12073383"/>
          <a:ext cx="889000" cy="4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36" name="フローチャート : 判断 635"/>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37" name="テキスト ボックス 636"/>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71883</xdr:rowOff>
    </xdr:from>
    <xdr:to>
      <xdr:col>19</xdr:col>
      <xdr:colOff>644525</xdr:colOff>
      <xdr:row>75</xdr:row>
      <xdr:rowOff>124608</xdr:rowOff>
    </xdr:to>
    <xdr:cxnSp macro="">
      <xdr:nvCxnSpPr>
        <xdr:cNvPr id="638" name="直線コネクタ 637"/>
        <xdr:cNvCxnSpPr/>
      </xdr:nvCxnSpPr>
      <xdr:spPr>
        <a:xfrm flipV="1">
          <a:off x="12814300" y="12073383"/>
          <a:ext cx="889000" cy="90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39" name="フローチャート : 判断 638"/>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0" name="テキスト ボックス 639"/>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1" name="フローチャート : 判断 640"/>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2" name="テキスト ボックス 641"/>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170588</xdr:rowOff>
    </xdr:from>
    <xdr:to>
      <xdr:col>23</xdr:col>
      <xdr:colOff>568325</xdr:colOff>
      <xdr:row>72</xdr:row>
      <xdr:rowOff>100738</xdr:rowOff>
    </xdr:to>
    <xdr:sp macro="" textlink="">
      <xdr:nvSpPr>
        <xdr:cNvPr id="648" name="円/楕円 647"/>
        <xdr:cNvSpPr/>
      </xdr:nvSpPr>
      <xdr:spPr>
        <a:xfrm>
          <a:off x="16268700" y="123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22015</xdr:rowOff>
    </xdr:from>
    <xdr:ext cx="599010" cy="259045"/>
    <xdr:sp macro="" textlink="">
      <xdr:nvSpPr>
        <xdr:cNvPr id="649" name="災害復旧費該当値テキスト"/>
        <xdr:cNvSpPr txBox="1"/>
      </xdr:nvSpPr>
      <xdr:spPr>
        <a:xfrm>
          <a:off x="16370300" y="12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244,633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120872</xdr:rowOff>
    </xdr:from>
    <xdr:to>
      <xdr:col>22</xdr:col>
      <xdr:colOff>415925</xdr:colOff>
      <xdr:row>73</xdr:row>
      <xdr:rowOff>51022</xdr:rowOff>
    </xdr:to>
    <xdr:sp macro="" textlink="">
      <xdr:nvSpPr>
        <xdr:cNvPr id="650" name="円/楕円 649"/>
        <xdr:cNvSpPr/>
      </xdr:nvSpPr>
      <xdr:spPr>
        <a:xfrm>
          <a:off x="15430500" y="124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67549</xdr:rowOff>
    </xdr:from>
    <xdr:ext cx="599010" cy="259045"/>
    <xdr:sp macro="" textlink="">
      <xdr:nvSpPr>
        <xdr:cNvPr id="651" name="テキスト ボックス 650"/>
        <xdr:cNvSpPr txBox="1"/>
      </xdr:nvSpPr>
      <xdr:spPr>
        <a:xfrm>
          <a:off x="15181794" y="122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67339</xdr:rowOff>
    </xdr:from>
    <xdr:to>
      <xdr:col>21</xdr:col>
      <xdr:colOff>212725</xdr:colOff>
      <xdr:row>70</xdr:row>
      <xdr:rowOff>168939</xdr:rowOff>
    </xdr:to>
    <xdr:sp macro="" textlink="">
      <xdr:nvSpPr>
        <xdr:cNvPr id="652" name="円/楕円 651"/>
        <xdr:cNvSpPr/>
      </xdr:nvSpPr>
      <xdr:spPr>
        <a:xfrm>
          <a:off x="14541500" y="12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14016</xdr:rowOff>
    </xdr:from>
    <xdr:ext cx="599010" cy="259045"/>
    <xdr:sp macro="" textlink="">
      <xdr:nvSpPr>
        <xdr:cNvPr id="653" name="テキスト ボックス 652"/>
        <xdr:cNvSpPr txBox="1"/>
      </xdr:nvSpPr>
      <xdr:spPr>
        <a:xfrm>
          <a:off x="14292794" y="1184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21083</xdr:rowOff>
    </xdr:from>
    <xdr:to>
      <xdr:col>20</xdr:col>
      <xdr:colOff>9525</xdr:colOff>
      <xdr:row>70</xdr:row>
      <xdr:rowOff>122683</xdr:rowOff>
    </xdr:to>
    <xdr:sp macro="" textlink="">
      <xdr:nvSpPr>
        <xdr:cNvPr id="654" name="円/楕円 653"/>
        <xdr:cNvSpPr/>
      </xdr:nvSpPr>
      <xdr:spPr>
        <a:xfrm>
          <a:off x="13652500" y="120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139210</xdr:rowOff>
    </xdr:from>
    <xdr:ext cx="599010" cy="259045"/>
    <xdr:sp macro="" textlink="">
      <xdr:nvSpPr>
        <xdr:cNvPr id="655" name="テキスト ボックス 654"/>
        <xdr:cNvSpPr txBox="1"/>
      </xdr:nvSpPr>
      <xdr:spPr>
        <a:xfrm>
          <a:off x="13403794" y="1179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314,833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73808</xdr:rowOff>
    </xdr:from>
    <xdr:to>
      <xdr:col>18</xdr:col>
      <xdr:colOff>492125</xdr:colOff>
      <xdr:row>76</xdr:row>
      <xdr:rowOff>3958</xdr:rowOff>
    </xdr:to>
    <xdr:sp macro="" textlink="">
      <xdr:nvSpPr>
        <xdr:cNvPr id="656" name="円/楕円 655"/>
        <xdr:cNvSpPr/>
      </xdr:nvSpPr>
      <xdr:spPr>
        <a:xfrm>
          <a:off x="12763500" y="129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20485</xdr:rowOff>
    </xdr:from>
    <xdr:ext cx="599010" cy="259045"/>
    <xdr:sp macro="" textlink="">
      <xdr:nvSpPr>
        <xdr:cNvPr id="657" name="テキスト ボックス 656"/>
        <xdr:cNvSpPr txBox="1"/>
      </xdr:nvSpPr>
      <xdr:spPr>
        <a:xfrm>
          <a:off x="12514794" y="1270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1" name="直線コネクタ 680"/>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2"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3" name="直線コネクタ 682"/>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4"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85" name="直線コネクタ 684"/>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169979</xdr:rowOff>
    </xdr:from>
    <xdr:to>
      <xdr:col>23</xdr:col>
      <xdr:colOff>517525</xdr:colOff>
      <xdr:row>98</xdr:row>
      <xdr:rowOff>4604</xdr:rowOff>
    </xdr:to>
    <xdr:cxnSp macro="">
      <xdr:nvCxnSpPr>
        <xdr:cNvPr id="686" name="直線コネクタ 685"/>
        <xdr:cNvCxnSpPr/>
      </xdr:nvCxnSpPr>
      <xdr:spPr>
        <a:xfrm>
          <a:off x="15481300" y="16800629"/>
          <a:ext cx="8382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87"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88" name="フローチャート : 判断 687"/>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169979</xdr:rowOff>
    </xdr:from>
    <xdr:to>
      <xdr:col>22</xdr:col>
      <xdr:colOff>365125</xdr:colOff>
      <xdr:row>98</xdr:row>
      <xdr:rowOff>6998</xdr:rowOff>
    </xdr:to>
    <xdr:cxnSp macro="">
      <xdr:nvCxnSpPr>
        <xdr:cNvPr id="689" name="直線コネクタ 688"/>
        <xdr:cNvCxnSpPr/>
      </xdr:nvCxnSpPr>
      <xdr:spPr>
        <a:xfrm flipV="1">
          <a:off x="14592300" y="1680062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0" name="フローチャート : 判断 689"/>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1" name="テキスト ボックス 690"/>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6167</xdr:rowOff>
    </xdr:from>
    <xdr:to>
      <xdr:col>21</xdr:col>
      <xdr:colOff>161925</xdr:colOff>
      <xdr:row>98</xdr:row>
      <xdr:rowOff>6998</xdr:rowOff>
    </xdr:to>
    <xdr:cxnSp macro="">
      <xdr:nvCxnSpPr>
        <xdr:cNvPr id="692" name="直線コネクタ 691"/>
        <xdr:cNvCxnSpPr/>
      </xdr:nvCxnSpPr>
      <xdr:spPr>
        <a:xfrm>
          <a:off x="13703300" y="16808267"/>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3" name="フローチャート : 判断 692"/>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4" name="テキスト ボックス 693"/>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163082</xdr:rowOff>
    </xdr:from>
    <xdr:to>
      <xdr:col>19</xdr:col>
      <xdr:colOff>644525</xdr:colOff>
      <xdr:row>98</xdr:row>
      <xdr:rowOff>6167</xdr:rowOff>
    </xdr:to>
    <xdr:cxnSp macro="">
      <xdr:nvCxnSpPr>
        <xdr:cNvPr id="695" name="直線コネクタ 694"/>
        <xdr:cNvCxnSpPr/>
      </xdr:nvCxnSpPr>
      <xdr:spPr>
        <a:xfrm>
          <a:off x="12814300" y="16793732"/>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696" name="フローチャート : 判断 695"/>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697" name="テキスト ボックス 696"/>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698" name="フローチャート : 判断 697"/>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699" name="テキスト ボックス 698"/>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125254</xdr:rowOff>
    </xdr:from>
    <xdr:to>
      <xdr:col>23</xdr:col>
      <xdr:colOff>568325</xdr:colOff>
      <xdr:row>98</xdr:row>
      <xdr:rowOff>55404</xdr:rowOff>
    </xdr:to>
    <xdr:sp macro="" textlink="">
      <xdr:nvSpPr>
        <xdr:cNvPr id="705" name="円/楕円 704"/>
        <xdr:cNvSpPr/>
      </xdr:nvSpPr>
      <xdr:spPr>
        <a:xfrm>
          <a:off x="16268700" y="167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103681</xdr:rowOff>
    </xdr:from>
    <xdr:ext cx="534377" cy="259045"/>
    <xdr:sp macro="" textlink="">
      <xdr:nvSpPr>
        <xdr:cNvPr id="706" name="公債費該当値テキスト"/>
        <xdr:cNvSpPr txBox="1"/>
      </xdr:nvSpPr>
      <xdr:spPr>
        <a:xfrm>
          <a:off x="16370300" y="167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119179</xdr:rowOff>
    </xdr:from>
    <xdr:to>
      <xdr:col>22</xdr:col>
      <xdr:colOff>415925</xdr:colOff>
      <xdr:row>98</xdr:row>
      <xdr:rowOff>49329</xdr:rowOff>
    </xdr:to>
    <xdr:sp macro="" textlink="">
      <xdr:nvSpPr>
        <xdr:cNvPr id="707" name="円/楕円 706"/>
        <xdr:cNvSpPr/>
      </xdr:nvSpPr>
      <xdr:spPr>
        <a:xfrm>
          <a:off x="15430500" y="167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40456</xdr:rowOff>
    </xdr:from>
    <xdr:ext cx="534377" cy="259045"/>
    <xdr:sp macro="" textlink="">
      <xdr:nvSpPr>
        <xdr:cNvPr id="708" name="テキスト ボックス 707"/>
        <xdr:cNvSpPr txBox="1"/>
      </xdr:nvSpPr>
      <xdr:spPr>
        <a:xfrm>
          <a:off x="15214111" y="168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127648</xdr:rowOff>
    </xdr:from>
    <xdr:to>
      <xdr:col>21</xdr:col>
      <xdr:colOff>212725</xdr:colOff>
      <xdr:row>98</xdr:row>
      <xdr:rowOff>57798</xdr:rowOff>
    </xdr:to>
    <xdr:sp macro="" textlink="">
      <xdr:nvSpPr>
        <xdr:cNvPr id="709" name="円/楕円 708"/>
        <xdr:cNvSpPr/>
      </xdr:nvSpPr>
      <xdr:spPr>
        <a:xfrm>
          <a:off x="14541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48925</xdr:rowOff>
    </xdr:from>
    <xdr:ext cx="534377" cy="259045"/>
    <xdr:sp macro="" textlink="">
      <xdr:nvSpPr>
        <xdr:cNvPr id="710" name="テキスト ボックス 709"/>
        <xdr:cNvSpPr txBox="1"/>
      </xdr:nvSpPr>
      <xdr:spPr>
        <a:xfrm>
          <a:off x="14325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126817</xdr:rowOff>
    </xdr:from>
    <xdr:to>
      <xdr:col>20</xdr:col>
      <xdr:colOff>9525</xdr:colOff>
      <xdr:row>98</xdr:row>
      <xdr:rowOff>56967</xdr:rowOff>
    </xdr:to>
    <xdr:sp macro="" textlink="">
      <xdr:nvSpPr>
        <xdr:cNvPr id="711" name="円/楕円 710"/>
        <xdr:cNvSpPr/>
      </xdr:nvSpPr>
      <xdr:spPr>
        <a:xfrm>
          <a:off x="13652500" y="167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48094</xdr:rowOff>
    </xdr:from>
    <xdr:ext cx="534377" cy="259045"/>
    <xdr:sp macro="" textlink="">
      <xdr:nvSpPr>
        <xdr:cNvPr id="712" name="テキスト ボックス 711"/>
        <xdr:cNvSpPr txBox="1"/>
      </xdr:nvSpPr>
      <xdr:spPr>
        <a:xfrm>
          <a:off x="13436111" y="168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112282</xdr:rowOff>
    </xdr:from>
    <xdr:to>
      <xdr:col>18</xdr:col>
      <xdr:colOff>492125</xdr:colOff>
      <xdr:row>98</xdr:row>
      <xdr:rowOff>42432</xdr:rowOff>
    </xdr:to>
    <xdr:sp macro="" textlink="">
      <xdr:nvSpPr>
        <xdr:cNvPr id="713" name="円/楕円 712"/>
        <xdr:cNvSpPr/>
      </xdr:nvSpPr>
      <xdr:spPr>
        <a:xfrm>
          <a:off x="127635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33559</xdr:rowOff>
    </xdr:from>
    <xdr:ext cx="534377" cy="259045"/>
    <xdr:sp macro="" textlink="">
      <xdr:nvSpPr>
        <xdr:cNvPr id="714" name="テキスト ボックス 713"/>
        <xdr:cNvSpPr txBox="1"/>
      </xdr:nvSpPr>
      <xdr:spPr>
        <a:xfrm>
          <a:off x="12547111" y="168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38" name="直線コネクタ 737"/>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1"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2" name="直線コネクタ 741"/>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4"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45" name="フローチャート : 判断 74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47" name="フローチャート : 判断 746"/>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48" name="テキスト ボックス 747"/>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0" name="フローチャート : 判断 749"/>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1" name="テキスト ボックス 750"/>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3" name="フローチャート : 判断 752"/>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4" name="テキスト ボックス 753"/>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55" name="フローチャート : 判断 754"/>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56" name="テキスト ボックス 755"/>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2" name="円/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4" name="円/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5" name="テキスト ボックス 76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6" name="円/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7" name="テキスト ボックス 76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8" name="円/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9" name="テキスト ボックス 76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0" name="円/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1" name="テキスト ボックス 77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1" name="テキスト ボックス 790"/>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797" name="直線コネクタ 796"/>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798"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0"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1" name="直線コネクタ 800"/>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2" name="直線コネクタ 80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3"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4" name="フローチャート : 判断 803"/>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5" name="直線コネクタ 80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6" name="フローチャート : 判断 805"/>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07" name="テキスト ボックス 806"/>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8" name="直線コネクタ 80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09" name="フローチャート : 判断 808"/>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0" name="テキスト ボックス 809"/>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1" name="直線コネクタ 81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2" name="フローチャート : 判断 811"/>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3" name="テキスト ボックス 812"/>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4" name="フローチャート : 判断 813"/>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15" name="テキスト ボックス 814"/>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1" name="円/楕円 82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2"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3" name="円/楕円 82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4" name="テキスト ボックス 82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5" name="円/楕円 82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6" name="テキスト ボックス 82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7" name="円/楕円 82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8" name="テキスト ボックス 82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9" name="円/楕円 82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0" name="テキスト ボックス 82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1,468,572</a:t>
          </a:r>
          <a:r>
            <a:rPr kumimoji="1" lang="ja-JP" altLang="ja-JP" sz="1100">
              <a:solidFill>
                <a:schemeClr val="dk1"/>
              </a:solidFill>
              <a:effectLst/>
              <a:latin typeface="+mn-lt"/>
              <a:ea typeface="+mn-ea"/>
              <a:cs typeface="+mn-cs"/>
            </a:rPr>
            <a:t>円となっています。</a:t>
          </a:r>
          <a:endParaRPr lang="ja-JP" altLang="ja-JP" sz="1400">
            <a:effectLst/>
          </a:endParaRPr>
        </a:p>
        <a:p>
          <a:r>
            <a:rPr kumimoji="1" lang="ja-JP" altLang="ja-JP" sz="1100">
              <a:solidFill>
                <a:schemeClr val="dk1"/>
              </a:solidFill>
              <a:effectLst/>
              <a:latin typeface="+mn-lt"/>
              <a:ea typeface="+mn-ea"/>
              <a:cs typeface="+mn-cs"/>
            </a:rPr>
            <a:t>総務費・労働費・農林水産業費・土木費・教育費・災害復旧費について、類似団体の平均を大きく超過しているのは、東日本大震災からの復旧・復興事業等に係る臨時的経費が平常時より大幅に増額していることが要因であります。</a:t>
          </a:r>
          <a:endParaRPr lang="ja-JP" altLang="ja-JP" sz="1400">
            <a:effectLst/>
          </a:endParaRPr>
        </a:p>
        <a:p>
          <a:r>
            <a:rPr kumimoji="1" lang="ja-JP" altLang="ja-JP" sz="1100">
              <a:solidFill>
                <a:schemeClr val="dk1"/>
              </a:solidFill>
              <a:effectLst/>
              <a:latin typeface="+mn-lt"/>
              <a:ea typeface="+mn-ea"/>
              <a:cs typeface="+mn-cs"/>
            </a:rPr>
            <a:t>この傾向については、「復興・創生期間」を迎える来年度以降、事業の進捗により減少していくことが見込まれるものの、類似団体との比較においては高い値に位置することが予想されます。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　：　復旧・復興事業の財政措置に係る震災復興特別交付税過年度の過大過小分の返還に係る取崩額が、積立額を大きく上回ったことにより基金残高が減少し、平成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年度においては前年度比</a:t>
          </a:r>
          <a:r>
            <a:rPr lang="en-US" altLang="ja-JP" sz="1100">
              <a:solidFill>
                <a:schemeClr val="dk1"/>
              </a:solidFill>
              <a:effectLst/>
              <a:latin typeface="+mn-lt"/>
              <a:ea typeface="+mn-ea"/>
              <a:cs typeface="+mn-cs"/>
            </a:rPr>
            <a:t>30.88</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45.65</a:t>
          </a:r>
          <a:r>
            <a:rPr lang="ja-JP" altLang="ja-JP" sz="1100">
              <a:solidFill>
                <a:schemeClr val="dk1"/>
              </a:solidFill>
              <a:effectLst/>
              <a:latin typeface="+mn-lt"/>
              <a:ea typeface="+mn-ea"/>
              <a:cs typeface="+mn-cs"/>
            </a:rPr>
            <a:t>％となります。</a:t>
          </a:r>
          <a:endParaRPr lang="ja-JP" altLang="ja-JP" sz="1400">
            <a:effectLst/>
          </a:endParaRPr>
        </a:p>
        <a:p>
          <a:r>
            <a:rPr lang="ja-JP" altLang="ja-JP" sz="1100">
              <a:solidFill>
                <a:schemeClr val="dk1"/>
              </a:solidFill>
              <a:effectLst/>
              <a:latin typeface="+mn-lt"/>
              <a:ea typeface="+mn-ea"/>
              <a:cs typeface="+mn-cs"/>
            </a:rPr>
            <a:t>実質収支額　：　昨年度は、ほぼ横ばいで推移しましたが、平成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年度においては、繰越財源の増により、前年度比</a:t>
          </a:r>
          <a:r>
            <a:rPr lang="en-US" altLang="ja-JP" sz="1100">
              <a:solidFill>
                <a:schemeClr val="dk1"/>
              </a:solidFill>
              <a:effectLst/>
              <a:latin typeface="+mn-lt"/>
              <a:ea typeface="+mn-ea"/>
              <a:cs typeface="+mn-cs"/>
            </a:rPr>
            <a:t>6.53</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26.76</a:t>
          </a:r>
          <a:r>
            <a:rPr lang="ja-JP" altLang="ja-JP" sz="1100">
              <a:solidFill>
                <a:schemeClr val="dk1"/>
              </a:solidFill>
              <a:effectLst/>
              <a:latin typeface="+mn-lt"/>
              <a:ea typeface="+mn-ea"/>
              <a:cs typeface="+mn-cs"/>
            </a:rPr>
            <a:t>％となります。</a:t>
          </a:r>
          <a:endParaRPr lang="ja-JP" altLang="ja-JP" sz="1400">
            <a:effectLst/>
          </a:endParaRPr>
        </a:p>
        <a:p>
          <a:r>
            <a:rPr lang="ja-JP" altLang="ja-JP" sz="1100">
              <a:solidFill>
                <a:schemeClr val="dk1"/>
              </a:solidFill>
              <a:effectLst/>
              <a:latin typeface="+mn-lt"/>
              <a:ea typeface="+mn-ea"/>
              <a:cs typeface="+mn-cs"/>
            </a:rPr>
            <a:t>実質単年度収支　：　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年度から復旧・復興予算の影響で大幅に増加傾向にありましたが、昨年度は微増となりました。平成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年度においては、財政調整基金取崩額が積立額を大きく上回ったことによりことにより、前年度比</a:t>
          </a:r>
          <a:r>
            <a:rPr lang="en-US" altLang="ja-JP" sz="1100">
              <a:solidFill>
                <a:schemeClr val="dk1"/>
              </a:solidFill>
              <a:effectLst/>
              <a:latin typeface="+mn-lt"/>
              <a:ea typeface="+mn-ea"/>
              <a:cs typeface="+mn-cs"/>
            </a:rPr>
            <a:t>47.83</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35.85</a:t>
          </a:r>
          <a:r>
            <a:rPr lang="ja-JP" altLang="ja-JP" sz="1100">
              <a:solidFill>
                <a:schemeClr val="dk1"/>
              </a:solidFill>
              <a:effectLst/>
              <a:latin typeface="+mn-lt"/>
              <a:ea typeface="+mn-ea"/>
              <a:cs typeface="+mn-cs"/>
            </a:rPr>
            <a:t>％となります。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　：　東日本大震災以前は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％台の水準を維持していましたが、平成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年度においても復旧・復興予算の影響で</a:t>
          </a:r>
          <a:r>
            <a:rPr lang="en-US" altLang="ja-JP" sz="1100">
              <a:solidFill>
                <a:schemeClr val="dk1"/>
              </a:solidFill>
              <a:effectLst/>
              <a:latin typeface="+mn-lt"/>
              <a:ea typeface="+mn-ea"/>
              <a:cs typeface="+mn-cs"/>
            </a:rPr>
            <a:t>26.75</a:t>
          </a:r>
          <a:r>
            <a:rPr lang="ja-JP" altLang="ja-JP" sz="1100">
              <a:solidFill>
                <a:schemeClr val="dk1"/>
              </a:solidFill>
              <a:effectLst/>
              <a:latin typeface="+mn-lt"/>
              <a:ea typeface="+mn-ea"/>
              <a:cs typeface="+mn-cs"/>
            </a:rPr>
            <a:t>％となります。</a:t>
          </a:r>
          <a:endParaRPr lang="ja-JP" altLang="ja-JP" sz="1400">
            <a:effectLst/>
          </a:endParaRPr>
        </a:p>
        <a:p>
          <a:r>
            <a:rPr lang="ja-JP" altLang="ja-JP" sz="1100">
              <a:solidFill>
                <a:schemeClr val="dk1"/>
              </a:solidFill>
              <a:effectLst/>
              <a:latin typeface="+mn-lt"/>
              <a:ea typeface="+mn-ea"/>
              <a:cs typeface="+mn-cs"/>
            </a:rPr>
            <a:t>水道事業会計　：　徹底した経費節減、有収率向上対策及び収納対策により、県内でも上位の低廉な料金体系を維持しつつ、</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％台の水準を維持しています。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介護保険特別会計（保険事業勘定）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国民健康保険特別会計（事業勘定）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endParaRPr lang="ja-JP" altLang="ja-JP" sz="1400">
            <a:effectLst/>
          </a:endParaRPr>
        </a:p>
        <a:p>
          <a:r>
            <a:rPr lang="ja-JP" altLang="ja-JP" sz="1100">
              <a:solidFill>
                <a:schemeClr val="dk1"/>
              </a:solidFill>
              <a:effectLst/>
              <a:latin typeface="+mn-lt"/>
              <a:ea typeface="+mn-ea"/>
              <a:cs typeface="+mn-cs"/>
            </a:rPr>
            <a:t>公共下水道事業特別会計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endParaRPr lang="ja-JP" altLang="ja-JP" sz="1400">
            <a:effectLst/>
          </a:endParaRPr>
        </a:p>
        <a:p>
          <a:r>
            <a:rPr lang="ja-JP" altLang="ja-JP" sz="1100">
              <a:solidFill>
                <a:schemeClr val="dk1"/>
              </a:solidFill>
              <a:effectLst/>
              <a:latin typeface="+mn-lt"/>
              <a:ea typeface="+mn-ea"/>
              <a:cs typeface="+mn-cs"/>
            </a:rPr>
            <a:t>簡易水道事業特別会計　：　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介護保険特別会計（介護サービス事業勘定）　：　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endParaRPr lang="ja-JP" altLang="ja-JP" sz="1400">
            <a:effectLst/>
          </a:endParaRPr>
        </a:p>
        <a:p>
          <a:r>
            <a:rPr lang="ja-JP" altLang="ja-JP" sz="1100">
              <a:solidFill>
                <a:schemeClr val="dk1"/>
              </a:solidFill>
              <a:effectLst/>
              <a:latin typeface="+mn-lt"/>
              <a:ea typeface="+mn-ea"/>
              <a:cs typeface="+mn-cs"/>
            </a:rPr>
            <a:t>漁業集落排水事業特別会計　：　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endParaRPr lang="ja-JP" altLang="ja-JP" sz="1400">
            <a:effectLst/>
          </a:endParaRPr>
        </a:p>
        <a:p>
          <a:r>
            <a:rPr lang="ja-JP" altLang="ja-JP" sz="1100">
              <a:solidFill>
                <a:schemeClr val="dk1"/>
              </a:solidFill>
              <a:effectLst/>
              <a:latin typeface="+mn-lt"/>
              <a:ea typeface="+mn-ea"/>
              <a:cs typeface="+mn-cs"/>
            </a:rPr>
            <a:t>その他（赤字）　：　</a:t>
          </a:r>
          <a:endParaRPr lang="ja-JP" altLang="ja-JP" sz="1400">
            <a:effectLst/>
          </a:endParaRPr>
        </a:p>
        <a:p>
          <a:r>
            <a:rPr lang="ja-JP" altLang="ja-JP" sz="1100">
              <a:solidFill>
                <a:schemeClr val="dk1"/>
              </a:solidFill>
              <a:effectLst/>
              <a:latin typeface="+mn-lt"/>
              <a:ea typeface="+mn-ea"/>
              <a:cs typeface="+mn-cs"/>
            </a:rPr>
            <a:t>その他（黒字）　：　国民健康保険特別会計（診療施設勘定）など一般会計からの繰入で財政運営を行っていることから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元利償還金　：　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年度から新たに始まった元金償還額が、平成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年度で償還が完了した市債の元金償還額を下回ったことから、公債費が減少しています。</a:t>
          </a:r>
          <a:endParaRPr lang="ja-JP" altLang="ja-JP" sz="1000">
            <a:effectLst/>
          </a:endParaRPr>
        </a:p>
        <a:p>
          <a:r>
            <a:rPr lang="ja-JP" altLang="ja-JP" sz="1000">
              <a:solidFill>
                <a:schemeClr val="dk1"/>
              </a:solidFill>
              <a:effectLst/>
              <a:latin typeface="+mn-lt"/>
              <a:ea typeface="+mn-ea"/>
              <a:cs typeface="+mn-cs"/>
            </a:rPr>
            <a:t>公営企業債の元利償還金に対する繰入金　：　昨年度と比べて大幅に減額となりましが、公共下水道施設整備事業に係る繰入が大きく減少したことが要因となります。</a:t>
          </a:r>
          <a:endParaRPr lang="ja-JP" altLang="ja-JP" sz="1000">
            <a:effectLst/>
          </a:endParaRPr>
        </a:p>
        <a:p>
          <a:r>
            <a:rPr lang="ja-JP" altLang="ja-JP" sz="1000">
              <a:solidFill>
                <a:schemeClr val="dk1"/>
              </a:solidFill>
              <a:effectLst/>
              <a:latin typeface="+mn-lt"/>
              <a:ea typeface="+mn-ea"/>
              <a:cs typeface="+mn-cs"/>
            </a:rPr>
            <a:t>組合等が起こした地方債の元利償還金に対する負担金等　：　岩手県沿岸南部広域環境組合の負担金の占める割合が多く、ほぼ横ばいに推移しています。</a:t>
          </a:r>
          <a:endParaRPr lang="ja-JP" altLang="ja-JP" sz="1000">
            <a:effectLst/>
          </a:endParaRPr>
        </a:p>
        <a:p>
          <a:r>
            <a:rPr lang="ja-JP" altLang="ja-JP" sz="1000">
              <a:solidFill>
                <a:schemeClr val="dk1"/>
              </a:solidFill>
              <a:effectLst/>
              <a:latin typeface="+mn-lt"/>
              <a:ea typeface="+mn-ea"/>
              <a:cs typeface="+mn-cs"/>
            </a:rPr>
            <a:t>債務負担行為に基づく支出金　：　企業立地資金や中小企業の融資に伴う利子補給補助金の増加により平成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年度は増加へ転じています。</a:t>
          </a:r>
          <a:endParaRPr lang="ja-JP" altLang="ja-JP" sz="1000">
            <a:effectLst/>
          </a:endParaRPr>
        </a:p>
        <a:p>
          <a:r>
            <a:rPr lang="ja-JP" altLang="ja-JP" sz="1000">
              <a:solidFill>
                <a:schemeClr val="dk1"/>
              </a:solidFill>
              <a:effectLst/>
              <a:latin typeface="+mn-lt"/>
              <a:ea typeface="+mn-ea"/>
              <a:cs typeface="+mn-cs"/>
            </a:rPr>
            <a:t>算入公債費等　：　年々増加傾向となっておりましたが、平成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年度においては、災害復旧費等に係る基準財政需要額の減少により、微減となっています。</a:t>
          </a:r>
          <a:endParaRPr lang="ja-JP" altLang="ja-JP" sz="1000">
            <a:effectLst/>
          </a:endParaRPr>
        </a:p>
        <a:p>
          <a:r>
            <a:rPr lang="ja-JP" altLang="ja-JP" sz="1000">
              <a:solidFill>
                <a:schemeClr val="dk1"/>
              </a:solidFill>
              <a:effectLst/>
              <a:latin typeface="+mn-lt"/>
              <a:ea typeface="+mn-ea"/>
              <a:cs typeface="+mn-cs"/>
            </a:rPr>
            <a:t>実質公債費比率の分子　：　</a:t>
          </a:r>
          <a:r>
            <a:rPr lang="ja-JP" altLang="en-US" sz="1000">
              <a:solidFill>
                <a:schemeClr val="dk1"/>
              </a:solidFill>
              <a:effectLst/>
              <a:latin typeface="+mn-lt"/>
              <a:ea typeface="+mn-ea"/>
              <a:cs typeface="+mn-cs"/>
            </a:rPr>
            <a:t>公営企業債の元利償還金に対する繰入金</a:t>
          </a:r>
          <a:r>
            <a:rPr lang="ja-JP" altLang="ja-JP" sz="1000">
              <a:solidFill>
                <a:schemeClr val="dk1"/>
              </a:solidFill>
              <a:effectLst/>
              <a:latin typeface="+mn-lt"/>
              <a:ea typeface="+mn-ea"/>
              <a:cs typeface="+mn-cs"/>
            </a:rPr>
            <a:t>の減額等が影響し、平成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年度も前年度より減少となっています。</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一般会計等に係る地方債の現在高　：　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年度は、市単独の大規模建設事業の影響により地方債の発行額が増加したため、発行額が元利償還額を上回り増加しています。</a:t>
          </a:r>
          <a:endParaRPr lang="ja-JP" altLang="ja-JP" sz="1050">
            <a:effectLst/>
          </a:endParaRPr>
        </a:p>
        <a:p>
          <a:r>
            <a:rPr lang="ja-JP" altLang="ja-JP" sz="1050">
              <a:solidFill>
                <a:schemeClr val="dk1"/>
              </a:solidFill>
              <a:effectLst/>
              <a:latin typeface="+mn-lt"/>
              <a:ea typeface="+mn-ea"/>
              <a:cs typeface="+mn-cs"/>
            </a:rPr>
            <a:t>債務負担行為に基づく支出予定額　：　単年の補助事業が終了したことから減少しています。</a:t>
          </a:r>
          <a:endParaRPr lang="ja-JP" altLang="ja-JP" sz="1050">
            <a:effectLst/>
          </a:endParaRPr>
        </a:p>
        <a:p>
          <a:r>
            <a:rPr lang="ja-JP" altLang="ja-JP" sz="1050">
              <a:solidFill>
                <a:schemeClr val="dk1"/>
              </a:solidFill>
              <a:effectLst/>
              <a:latin typeface="+mn-lt"/>
              <a:ea typeface="+mn-ea"/>
              <a:cs typeface="+mn-cs"/>
            </a:rPr>
            <a:t>公営企業債の元利償還金に対する繰入金　：　簡易水道事業における将来負担額の増加等により平成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年度では</a:t>
          </a:r>
          <a:r>
            <a:rPr lang="en-US" altLang="ja-JP" sz="1050">
              <a:solidFill>
                <a:schemeClr val="dk1"/>
              </a:solidFill>
              <a:effectLst/>
              <a:latin typeface="+mn-lt"/>
              <a:ea typeface="+mn-ea"/>
              <a:cs typeface="+mn-cs"/>
            </a:rPr>
            <a:t>1,403</a:t>
          </a:r>
          <a:r>
            <a:rPr lang="ja-JP" altLang="ja-JP" sz="1050">
              <a:solidFill>
                <a:schemeClr val="dk1"/>
              </a:solidFill>
              <a:effectLst/>
              <a:latin typeface="+mn-lt"/>
              <a:ea typeface="+mn-ea"/>
              <a:cs typeface="+mn-cs"/>
            </a:rPr>
            <a:t>百万円前年度より増加しています。</a:t>
          </a:r>
          <a:endParaRPr lang="ja-JP" altLang="ja-JP" sz="1050">
            <a:effectLst/>
          </a:endParaRPr>
        </a:p>
        <a:p>
          <a:r>
            <a:rPr lang="ja-JP" altLang="ja-JP" sz="1050">
              <a:solidFill>
                <a:schemeClr val="dk1"/>
              </a:solidFill>
              <a:effectLst/>
              <a:latin typeface="+mn-lt"/>
              <a:ea typeface="+mn-ea"/>
              <a:cs typeface="+mn-cs"/>
            </a:rPr>
            <a:t>組合等負担金等見込額　：　全体の約</a:t>
          </a:r>
          <a:r>
            <a:rPr lang="en-US" altLang="ja-JP" sz="1050">
              <a:solidFill>
                <a:schemeClr val="dk1"/>
              </a:solidFill>
              <a:effectLst/>
              <a:latin typeface="+mn-lt"/>
              <a:ea typeface="+mn-ea"/>
              <a:cs typeface="+mn-cs"/>
            </a:rPr>
            <a:t>90</a:t>
          </a:r>
          <a:r>
            <a:rPr lang="ja-JP" altLang="ja-JP" sz="1050">
              <a:solidFill>
                <a:schemeClr val="dk1"/>
              </a:solidFill>
              <a:effectLst/>
              <a:latin typeface="+mn-lt"/>
              <a:ea typeface="+mn-ea"/>
              <a:cs typeface="+mn-cs"/>
            </a:rPr>
            <a:t>％を岩手沿岸南部広域環境組合における岩手沿岸南部クリーンセンター整備事業（溶融施設）に係る負担金が占めており、ほぼ横ばいで推移しています。</a:t>
          </a:r>
          <a:endParaRPr lang="ja-JP" altLang="ja-JP" sz="1050">
            <a:effectLst/>
          </a:endParaRPr>
        </a:p>
        <a:p>
          <a:r>
            <a:rPr lang="ja-JP" altLang="ja-JP" sz="1050">
              <a:solidFill>
                <a:schemeClr val="dk1"/>
              </a:solidFill>
              <a:effectLst/>
              <a:latin typeface="+mn-lt"/>
              <a:ea typeface="+mn-ea"/>
              <a:cs typeface="+mn-cs"/>
            </a:rPr>
            <a:t>退職手当負担見込額　：　定員適正化計画による定員管理等の成果により年々減少しています。</a:t>
          </a:r>
          <a:endParaRPr lang="ja-JP" altLang="ja-JP" sz="1050">
            <a:effectLst/>
          </a:endParaRPr>
        </a:p>
        <a:p>
          <a:r>
            <a:rPr lang="ja-JP" altLang="ja-JP" sz="1050">
              <a:solidFill>
                <a:schemeClr val="dk1"/>
              </a:solidFill>
              <a:effectLst/>
              <a:latin typeface="+mn-lt"/>
              <a:ea typeface="+mn-ea"/>
              <a:cs typeface="+mn-cs"/>
            </a:rPr>
            <a:t>充当可能基金　：　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年度は、復興事業の進捗による基金の取り崩しにより減少しましたが、依然として東日本大震災以前よりもはるかに高い水準となっています。</a:t>
          </a:r>
          <a:endParaRPr lang="ja-JP" altLang="ja-JP" sz="1050">
            <a:effectLst/>
          </a:endParaRPr>
        </a:p>
        <a:p>
          <a:r>
            <a:rPr lang="ja-JP" altLang="ja-JP" sz="1050">
              <a:solidFill>
                <a:schemeClr val="dk1"/>
              </a:solidFill>
              <a:effectLst/>
              <a:latin typeface="+mn-lt"/>
              <a:ea typeface="+mn-ea"/>
              <a:cs typeface="+mn-cs"/>
            </a:rPr>
            <a:t>基準財政需要額算入見込額　：　合併特例債などの交付税措置率の高い有利な地方債を発行してきていることから高い水準を維持しています。</a:t>
          </a:r>
          <a:endParaRPr lang="ja-JP" altLang="ja-JP" sz="1050">
            <a:effectLst/>
          </a:endParaRPr>
        </a:p>
        <a:p>
          <a:r>
            <a:rPr lang="ja-JP" altLang="ja-JP" sz="1050">
              <a:solidFill>
                <a:schemeClr val="dk1"/>
              </a:solidFill>
              <a:effectLst/>
              <a:latin typeface="+mn-lt"/>
              <a:ea typeface="+mn-ea"/>
              <a:cs typeface="+mn-cs"/>
            </a:rPr>
            <a:t>将来負担比率の分子　：　簡易水道事業における将来負担額の増加等により平成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年度では</a:t>
          </a:r>
          <a:r>
            <a:rPr lang="en-US" altLang="ja-JP" sz="1050">
              <a:solidFill>
                <a:schemeClr val="dk1"/>
              </a:solidFill>
              <a:effectLst/>
              <a:latin typeface="+mn-lt"/>
              <a:ea typeface="+mn-ea"/>
              <a:cs typeface="+mn-cs"/>
            </a:rPr>
            <a:t>5,508</a:t>
          </a:r>
          <a:r>
            <a:rPr lang="ja-JP" altLang="ja-JP" sz="1050">
              <a:solidFill>
                <a:schemeClr val="dk1"/>
              </a:solidFill>
              <a:effectLst/>
              <a:latin typeface="+mn-lt"/>
              <a:ea typeface="+mn-ea"/>
              <a:cs typeface="+mn-cs"/>
            </a:rPr>
            <a:t>百万円前年度より増加しています。</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66337538</v>
      </c>
      <c r="BO4" s="379"/>
      <c r="BP4" s="379"/>
      <c r="BQ4" s="379"/>
      <c r="BR4" s="379"/>
      <c r="BS4" s="379"/>
      <c r="BT4" s="379"/>
      <c r="BU4" s="380"/>
      <c r="BV4" s="378">
        <v>67662916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26.8</v>
      </c>
      <c r="CU4" s="556"/>
      <c r="CV4" s="556"/>
      <c r="CW4" s="556"/>
      <c r="CX4" s="556"/>
      <c r="CY4" s="556"/>
      <c r="CZ4" s="556"/>
      <c r="DA4" s="557"/>
      <c r="DB4" s="555">
        <v>33.299999999999997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56423974</v>
      </c>
      <c r="BO5" s="384"/>
      <c r="BP5" s="384"/>
      <c r="BQ5" s="384"/>
      <c r="BR5" s="384"/>
      <c r="BS5" s="384"/>
      <c r="BT5" s="384"/>
      <c r="BU5" s="385"/>
      <c r="BV5" s="383">
        <v>58532596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9913564</v>
      </c>
      <c r="BO6" s="384"/>
      <c r="BP6" s="384"/>
      <c r="BQ6" s="384"/>
      <c r="BR6" s="384"/>
      <c r="BS6" s="384"/>
      <c r="BT6" s="384"/>
      <c r="BU6" s="385"/>
      <c r="BV6" s="383">
        <v>9130320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95.3</v>
      </c>
      <c r="CU6" s="530"/>
      <c r="CV6" s="530"/>
      <c r="CW6" s="530"/>
      <c r="CX6" s="530"/>
      <c r="CY6" s="530"/>
      <c r="CZ6" s="530"/>
      <c r="DA6" s="531"/>
      <c r="DB6" s="529">
        <v>98.4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6875554</v>
      </c>
      <c r="BO7" s="384"/>
      <c r="BP7" s="384"/>
      <c r="BQ7" s="384"/>
      <c r="BR7" s="384"/>
      <c r="BS7" s="384"/>
      <c r="BT7" s="384"/>
      <c r="BU7" s="385"/>
      <c r="BV7" s="383">
        <v>5399291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11354478</v>
      </c>
      <c r="CU7" s="384"/>
      <c r="CV7" s="384"/>
      <c r="CW7" s="384"/>
      <c r="CX7" s="384"/>
      <c r="CY7" s="384"/>
      <c r="CZ7" s="384"/>
      <c r="DA7" s="385"/>
      <c r="DB7" s="383">
        <v>11207817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3038010</v>
      </c>
      <c r="BO8" s="384"/>
      <c r="BP8" s="384"/>
      <c r="BQ8" s="384"/>
      <c r="BR8" s="384"/>
      <c r="BS8" s="384"/>
      <c r="BT8" s="384"/>
      <c r="BU8" s="385"/>
      <c r="BV8" s="383">
        <v>3731029</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38058</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-693019</v>
      </c>
      <c r="BO9" s="384"/>
      <c r="BP9" s="384"/>
      <c r="BQ9" s="384"/>
      <c r="BR9" s="384"/>
      <c r="BS9" s="384"/>
      <c r="BT9" s="384"/>
      <c r="BU9" s="385"/>
      <c r="BV9" s="383">
        <v>-154704</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6.8</v>
      </c>
      <c r="CU9" s="354"/>
      <c r="CV9" s="354"/>
      <c r="CW9" s="354"/>
      <c r="CX9" s="354"/>
      <c r="CY9" s="354"/>
      <c r="CZ9" s="354"/>
      <c r="DA9" s="355"/>
      <c r="DB9" s="353">
        <v>7.9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40737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1575613</v>
      </c>
      <c r="BO10" s="384"/>
      <c r="BP10" s="384"/>
      <c r="BQ10" s="384"/>
      <c r="BR10" s="384"/>
      <c r="BS10" s="384"/>
      <c r="BT10" s="384"/>
      <c r="BU10" s="385"/>
      <c r="BV10" s="383">
        <v>2542562</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v>16160</v>
      </c>
      <c r="BO11" s="384"/>
      <c r="BP11" s="384"/>
      <c r="BQ11" s="384"/>
      <c r="BR11" s="384"/>
      <c r="BS11" s="384"/>
      <c r="BT11" s="384"/>
      <c r="BU11" s="385"/>
      <c r="BV11" s="383">
        <v>5170</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38421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4969379</v>
      </c>
      <c r="BO12" s="384"/>
      <c r="BP12" s="384"/>
      <c r="BQ12" s="384"/>
      <c r="BR12" s="384"/>
      <c r="BS12" s="384"/>
      <c r="BT12" s="384"/>
      <c r="BU12" s="385"/>
      <c r="BV12" s="383">
        <v>1050095</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38094</v>
      </c>
      <c r="S13" s="485"/>
      <c r="T13" s="485"/>
      <c r="U13" s="485"/>
      <c r="V13" s="486"/>
      <c r="W13" s="472" t="s">
        <v>120</v>
      </c>
      <c r="X13" s="396"/>
      <c r="Y13" s="396"/>
      <c r="Z13" s="396"/>
      <c r="AA13" s="396"/>
      <c r="AB13" s="397"/>
      <c r="AC13" s="359">
        <v>1982</v>
      </c>
      <c r="AD13" s="360"/>
      <c r="AE13" s="360"/>
      <c r="AF13" s="360"/>
      <c r="AG13" s="361"/>
      <c r="AH13" s="359">
        <v>2365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-4070625</v>
      </c>
      <c r="BO13" s="384"/>
      <c r="BP13" s="384"/>
      <c r="BQ13" s="384"/>
      <c r="BR13" s="384"/>
      <c r="BS13" s="384"/>
      <c r="BT13" s="384"/>
      <c r="BU13" s="385"/>
      <c r="BV13" s="383">
        <v>1342933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38896</v>
      </c>
      <c r="S14" s="485"/>
      <c r="T14" s="485"/>
      <c r="U14" s="485"/>
      <c r="V14" s="486"/>
      <c r="W14" s="487"/>
      <c r="X14" s="399"/>
      <c r="Y14" s="399"/>
      <c r="Z14" s="399"/>
      <c r="AA14" s="399"/>
      <c r="AB14" s="400"/>
      <c r="AC14" s="477">
        <v>10.6</v>
      </c>
      <c r="AD14" s="478"/>
      <c r="AE14" s="478"/>
      <c r="AF14" s="478"/>
      <c r="AG14" s="479"/>
      <c r="AH14" s="477">
        <v>11.5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82.1</v>
      </c>
      <c r="CU14" s="456"/>
      <c r="CV14" s="456"/>
      <c r="CW14" s="456"/>
      <c r="CX14" s="456"/>
      <c r="CY14" s="456"/>
      <c r="CZ14" s="456"/>
      <c r="DA14" s="457"/>
      <c r="DB14" s="488">
        <v>24.3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38580</v>
      </c>
      <c r="S15" s="485"/>
      <c r="T15" s="485"/>
      <c r="U15" s="485"/>
      <c r="V15" s="486"/>
      <c r="W15" s="472" t="s">
        <v>127</v>
      </c>
      <c r="X15" s="396"/>
      <c r="Y15" s="396"/>
      <c r="Z15" s="396"/>
      <c r="AA15" s="396"/>
      <c r="AB15" s="397"/>
      <c r="AC15" s="359">
        <v>5449</v>
      </c>
      <c r="AD15" s="360"/>
      <c r="AE15" s="360"/>
      <c r="AF15" s="360"/>
      <c r="AG15" s="361"/>
      <c r="AH15" s="359">
        <v>6076</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4243865</v>
      </c>
      <c r="BO15" s="379"/>
      <c r="BP15" s="379"/>
      <c r="BQ15" s="379"/>
      <c r="BR15" s="379"/>
      <c r="BS15" s="379"/>
      <c r="BT15" s="379"/>
      <c r="BU15" s="380"/>
      <c r="BV15" s="378">
        <v>4228190</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29.2</v>
      </c>
      <c r="AD16" s="478"/>
      <c r="AE16" s="478"/>
      <c r="AF16" s="478"/>
      <c r="AG16" s="479"/>
      <c r="AH16" s="477">
        <v>29.5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9395673</v>
      </c>
      <c r="BO16" s="384"/>
      <c r="BP16" s="384"/>
      <c r="BQ16" s="384"/>
      <c r="BR16" s="384"/>
      <c r="BS16" s="384"/>
      <c r="BT16" s="384"/>
      <c r="BU16" s="385"/>
      <c r="BV16" s="383">
        <v>8959386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11214</v>
      </c>
      <c r="AD17" s="360"/>
      <c r="AE17" s="360"/>
      <c r="AF17" s="360"/>
      <c r="AG17" s="361"/>
      <c r="AH17" s="359">
        <v>12144</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5440402</v>
      </c>
      <c r="BO17" s="384"/>
      <c r="BP17" s="384"/>
      <c r="BQ17" s="384"/>
      <c r="BR17" s="384"/>
      <c r="BS17" s="384"/>
      <c r="BT17" s="384"/>
      <c r="BU17" s="385"/>
      <c r="BV17" s="383">
        <v>5547160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322.5</v>
      </c>
      <c r="M18" s="448"/>
      <c r="N18" s="448"/>
      <c r="O18" s="448"/>
      <c r="P18" s="448"/>
      <c r="Q18" s="448"/>
      <c r="R18" s="449"/>
      <c r="S18" s="449"/>
      <c r="T18" s="449"/>
      <c r="U18" s="449"/>
      <c r="V18" s="450"/>
      <c r="W18" s="464"/>
      <c r="X18" s="465"/>
      <c r="Y18" s="465"/>
      <c r="Z18" s="465"/>
      <c r="AA18" s="465"/>
      <c r="AB18" s="473"/>
      <c r="AC18" s="347">
        <v>60.1</v>
      </c>
      <c r="AD18" s="348"/>
      <c r="AE18" s="348"/>
      <c r="AF18" s="348"/>
      <c r="AG18" s="451"/>
      <c r="AH18" s="347">
        <v>58.9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10118006</v>
      </c>
      <c r="BO18" s="384"/>
      <c r="BP18" s="384"/>
      <c r="BQ18" s="384"/>
      <c r="BR18" s="384"/>
      <c r="BS18" s="384"/>
      <c r="BT18" s="384"/>
      <c r="BU18" s="385"/>
      <c r="BV18" s="383">
        <v>10009965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118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30994803</v>
      </c>
      <c r="BO19" s="384"/>
      <c r="BP19" s="384"/>
      <c r="BQ19" s="384"/>
      <c r="BR19" s="384"/>
      <c r="BS19" s="384"/>
      <c r="BT19" s="384"/>
      <c r="BU19" s="385"/>
      <c r="BV19" s="383">
        <v>28190201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14807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21498545</v>
      </c>
      <c r="BO23" s="384"/>
      <c r="BP23" s="384"/>
      <c r="BQ23" s="384"/>
      <c r="BR23" s="384"/>
      <c r="BS23" s="384"/>
      <c r="BT23" s="384"/>
      <c r="BU23" s="385"/>
      <c r="BV23" s="383">
        <v>20831282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8160</v>
      </c>
      <c r="R24" s="360"/>
      <c r="S24" s="360"/>
      <c r="T24" s="360"/>
      <c r="U24" s="360"/>
      <c r="V24" s="361"/>
      <c r="W24" s="425"/>
      <c r="X24" s="416"/>
      <c r="Y24" s="417"/>
      <c r="Z24" s="356" t="s">
        <v>151</v>
      </c>
      <c r="AA24" s="357"/>
      <c r="AB24" s="357"/>
      <c r="AC24" s="357"/>
      <c r="AD24" s="357"/>
      <c r="AE24" s="357"/>
      <c r="AF24" s="357"/>
      <c r="AG24" s="358"/>
      <c r="AH24" s="359">
        <v>327</v>
      </c>
      <c r="AI24" s="360"/>
      <c r="AJ24" s="360"/>
      <c r="AK24" s="360"/>
      <c r="AL24" s="361"/>
      <c r="AM24" s="359">
        <v>1044111</v>
      </c>
      <c r="AN24" s="360"/>
      <c r="AO24" s="360"/>
      <c r="AP24" s="360"/>
      <c r="AQ24" s="360"/>
      <c r="AR24" s="361"/>
      <c r="AS24" s="359">
        <v>3193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10028998</v>
      </c>
      <c r="BO24" s="384"/>
      <c r="BP24" s="384"/>
      <c r="BQ24" s="384"/>
      <c r="BR24" s="384"/>
      <c r="BS24" s="384"/>
      <c r="BT24" s="384"/>
      <c r="BU24" s="385"/>
      <c r="BV24" s="383">
        <v>10091067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2</v>
      </c>
      <c r="M25" s="360"/>
      <c r="N25" s="360"/>
      <c r="O25" s="360"/>
      <c r="P25" s="361"/>
      <c r="Q25" s="359">
        <v>6750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31828088</v>
      </c>
      <c r="BO25" s="379"/>
      <c r="BP25" s="379"/>
      <c r="BQ25" s="379"/>
      <c r="BR25" s="379"/>
      <c r="BS25" s="379"/>
      <c r="BT25" s="379"/>
      <c r="BU25" s="380"/>
      <c r="BV25" s="378">
        <v>35058013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5360</v>
      </c>
      <c r="R26" s="360"/>
      <c r="S26" s="360"/>
      <c r="T26" s="360"/>
      <c r="U26" s="360"/>
      <c r="V26" s="361"/>
      <c r="W26" s="425"/>
      <c r="X26" s="416"/>
      <c r="Y26" s="417"/>
      <c r="Z26" s="356" t="s">
        <v>157</v>
      </c>
      <c r="AA26" s="438"/>
      <c r="AB26" s="438"/>
      <c r="AC26" s="438"/>
      <c r="AD26" s="438"/>
      <c r="AE26" s="438"/>
      <c r="AF26" s="438"/>
      <c r="AG26" s="439"/>
      <c r="AH26" s="359">
        <v>36</v>
      </c>
      <c r="AI26" s="360"/>
      <c r="AJ26" s="360"/>
      <c r="AK26" s="360"/>
      <c r="AL26" s="361"/>
      <c r="AM26" s="359">
        <v>118044</v>
      </c>
      <c r="AN26" s="360"/>
      <c r="AO26" s="360"/>
      <c r="AP26" s="360"/>
      <c r="AQ26" s="360"/>
      <c r="AR26" s="361"/>
      <c r="AS26" s="359">
        <v>3279</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3920</v>
      </c>
      <c r="R27" s="360"/>
      <c r="S27" s="360"/>
      <c r="T27" s="360"/>
      <c r="U27" s="360"/>
      <c r="V27" s="361"/>
      <c r="W27" s="425"/>
      <c r="X27" s="416"/>
      <c r="Y27" s="417"/>
      <c r="Z27" s="356" t="s">
        <v>160</v>
      </c>
      <c r="AA27" s="357"/>
      <c r="AB27" s="357"/>
      <c r="AC27" s="357"/>
      <c r="AD27" s="357"/>
      <c r="AE27" s="357"/>
      <c r="AF27" s="357"/>
      <c r="AG27" s="358"/>
      <c r="AH27" s="359">
        <v>13</v>
      </c>
      <c r="AI27" s="360"/>
      <c r="AJ27" s="360"/>
      <c r="AK27" s="360"/>
      <c r="AL27" s="361"/>
      <c r="AM27" s="359">
        <v>33282</v>
      </c>
      <c r="AN27" s="360"/>
      <c r="AO27" s="360"/>
      <c r="AP27" s="360"/>
      <c r="AQ27" s="360"/>
      <c r="AR27" s="361"/>
      <c r="AS27" s="359">
        <v>2560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528332</v>
      </c>
      <c r="BO27" s="387"/>
      <c r="BP27" s="387"/>
      <c r="BQ27" s="387"/>
      <c r="BR27" s="387"/>
      <c r="BS27" s="387"/>
      <c r="BT27" s="387"/>
      <c r="BU27" s="388"/>
      <c r="BV27" s="386">
        <v>528332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3390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5183521</v>
      </c>
      <c r="BO28" s="379"/>
      <c r="BP28" s="379"/>
      <c r="BQ28" s="379"/>
      <c r="BR28" s="379"/>
      <c r="BS28" s="379"/>
      <c r="BT28" s="379"/>
      <c r="BU28" s="380"/>
      <c r="BV28" s="378">
        <v>8577287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18</v>
      </c>
      <c r="M29" s="360"/>
      <c r="N29" s="360"/>
      <c r="O29" s="360"/>
      <c r="P29" s="361"/>
      <c r="Q29" s="359">
        <v>3200</v>
      </c>
      <c r="R29" s="360"/>
      <c r="S29" s="360"/>
      <c r="T29" s="360"/>
      <c r="U29" s="360"/>
      <c r="V29" s="361"/>
      <c r="W29" s="426"/>
      <c r="X29" s="427"/>
      <c r="Y29" s="428"/>
      <c r="Z29" s="356" t="s">
        <v>167</v>
      </c>
      <c r="AA29" s="357"/>
      <c r="AB29" s="357"/>
      <c r="AC29" s="357"/>
      <c r="AD29" s="357"/>
      <c r="AE29" s="357"/>
      <c r="AF29" s="357"/>
      <c r="AG29" s="358"/>
      <c r="AH29" s="359">
        <v>340</v>
      </c>
      <c r="AI29" s="360"/>
      <c r="AJ29" s="360"/>
      <c r="AK29" s="360"/>
      <c r="AL29" s="361"/>
      <c r="AM29" s="359">
        <v>1077393</v>
      </c>
      <c r="AN29" s="360"/>
      <c r="AO29" s="360"/>
      <c r="AP29" s="360"/>
      <c r="AQ29" s="360"/>
      <c r="AR29" s="361"/>
      <c r="AS29" s="359">
        <v>3169</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807141</v>
      </c>
      <c r="BO29" s="384"/>
      <c r="BP29" s="384"/>
      <c r="BQ29" s="384"/>
      <c r="BR29" s="384"/>
      <c r="BS29" s="384"/>
      <c r="BT29" s="384"/>
      <c r="BU29" s="385"/>
      <c r="BV29" s="383">
        <v>463826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21182312</v>
      </c>
      <c r="BO30" s="387"/>
      <c r="BP30" s="387"/>
      <c r="BQ30" s="387"/>
      <c r="BR30" s="387"/>
      <c r="BS30" s="387"/>
      <c r="BT30" s="387"/>
      <c r="BU30" s="388"/>
      <c r="BV30" s="386">
        <v>28491530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介護保険特別会計（介護サービス事業勘定）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魚市場事業特別会計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気仙広域連合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大船渡市育英奨学会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大船渡地区消防組合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大船渡魚市場</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大船渡地区環境衛生組合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大船渡市土地開発公社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国民健康保険特別会計（事業勘定）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公共下水道事業特別会計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陸前高田市及び大船渡市営林組合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三陸ふるさと振興</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国民健康保険特別会計（診療施設勘定）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岩手県市町村総合事務組合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岩手県後期高齢者医療広域連合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岩手県沿岸南部広域環境組合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4328089</v>
      </c>
      <c r="S5" s="639"/>
      <c r="T5" s="639"/>
      <c r="U5" s="639"/>
      <c r="V5" s="639"/>
      <c r="W5" s="639"/>
      <c r="X5" s="639"/>
      <c r="Y5" s="686"/>
      <c r="Z5" s="699">
        <v>6.5</v>
      </c>
      <c r="AA5" s="699"/>
      <c r="AB5" s="699"/>
      <c r="AC5" s="699"/>
      <c r="AD5" s="700">
        <v>4328089</v>
      </c>
      <c r="AE5" s="700"/>
      <c r="AF5" s="700"/>
      <c r="AG5" s="700"/>
      <c r="AH5" s="700"/>
      <c r="AI5" s="700"/>
      <c r="AJ5" s="700"/>
      <c r="AK5" s="700"/>
      <c r="AL5" s="687">
        <v>40.799999999999997</v>
      </c>
      <c r="AM5" s="656"/>
      <c r="AN5" s="656"/>
      <c r="AO5" s="688"/>
      <c r="AP5" s="673" t="s">
        <v>206</v>
      </c>
      <c r="AQ5" s="674"/>
      <c r="AR5" s="674"/>
      <c r="AS5" s="674"/>
      <c r="AT5" s="674"/>
      <c r="AU5" s="674"/>
      <c r="AV5" s="674"/>
      <c r="AW5" s="674"/>
      <c r="AX5" s="674"/>
      <c r="AY5" s="674"/>
      <c r="AZ5" s="674"/>
      <c r="BA5" s="674"/>
      <c r="BB5" s="674"/>
      <c r="BC5" s="674"/>
      <c r="BD5" s="674"/>
      <c r="BE5" s="674"/>
      <c r="BF5" s="675"/>
      <c r="BG5" s="588">
        <v>4318064</v>
      </c>
      <c r="BH5" s="589"/>
      <c r="BI5" s="589"/>
      <c r="BJ5" s="589"/>
      <c r="BK5" s="589"/>
      <c r="BL5" s="589"/>
      <c r="BM5" s="589"/>
      <c r="BN5" s="590"/>
      <c r="BO5" s="641">
        <v>99.8</v>
      </c>
      <c r="BP5" s="641"/>
      <c r="BQ5" s="641"/>
      <c r="BR5" s="641"/>
      <c r="BS5" s="642">
        <v>197318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185868</v>
      </c>
      <c r="S6" s="589"/>
      <c r="T6" s="589"/>
      <c r="U6" s="589"/>
      <c r="V6" s="589"/>
      <c r="W6" s="589"/>
      <c r="X6" s="589"/>
      <c r="Y6" s="590"/>
      <c r="Z6" s="641">
        <v>0.3</v>
      </c>
      <c r="AA6" s="641"/>
      <c r="AB6" s="641"/>
      <c r="AC6" s="641"/>
      <c r="AD6" s="642">
        <v>185868</v>
      </c>
      <c r="AE6" s="642"/>
      <c r="AF6" s="642"/>
      <c r="AG6" s="642"/>
      <c r="AH6" s="642"/>
      <c r="AI6" s="642"/>
      <c r="AJ6" s="642"/>
      <c r="AK6" s="642"/>
      <c r="AL6" s="611">
        <v>1.8</v>
      </c>
      <c r="AM6" s="643"/>
      <c r="AN6" s="643"/>
      <c r="AO6" s="644"/>
      <c r="AP6" s="585" t="s">
        <v>211</v>
      </c>
      <c r="AQ6" s="586"/>
      <c r="AR6" s="586"/>
      <c r="AS6" s="586"/>
      <c r="AT6" s="586"/>
      <c r="AU6" s="586"/>
      <c r="AV6" s="586"/>
      <c r="AW6" s="586"/>
      <c r="AX6" s="586"/>
      <c r="AY6" s="586"/>
      <c r="AZ6" s="586"/>
      <c r="BA6" s="586"/>
      <c r="BB6" s="586"/>
      <c r="BC6" s="586"/>
      <c r="BD6" s="586"/>
      <c r="BE6" s="586"/>
      <c r="BF6" s="587"/>
      <c r="BG6" s="588">
        <v>4318064</v>
      </c>
      <c r="BH6" s="589"/>
      <c r="BI6" s="589"/>
      <c r="BJ6" s="589"/>
      <c r="BK6" s="589"/>
      <c r="BL6" s="589"/>
      <c r="BM6" s="589"/>
      <c r="BN6" s="590"/>
      <c r="BO6" s="641">
        <v>99.8</v>
      </c>
      <c r="BP6" s="641"/>
      <c r="BQ6" s="641"/>
      <c r="BR6" s="641"/>
      <c r="BS6" s="642">
        <v>197318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202030</v>
      </c>
      <c r="CS6" s="589"/>
      <c r="CT6" s="589"/>
      <c r="CU6" s="589"/>
      <c r="CV6" s="589"/>
      <c r="CW6" s="589"/>
      <c r="CX6" s="589"/>
      <c r="CY6" s="590"/>
      <c r="CZ6" s="641">
        <v>0.4</v>
      </c>
      <c r="DA6" s="641"/>
      <c r="DB6" s="641"/>
      <c r="DC6" s="641"/>
      <c r="DD6" s="594" t="s">
        <v>213</v>
      </c>
      <c r="DE6" s="589"/>
      <c r="DF6" s="589"/>
      <c r="DG6" s="589"/>
      <c r="DH6" s="589"/>
      <c r="DI6" s="589"/>
      <c r="DJ6" s="589"/>
      <c r="DK6" s="589"/>
      <c r="DL6" s="589"/>
      <c r="DM6" s="589"/>
      <c r="DN6" s="589"/>
      <c r="DO6" s="589"/>
      <c r="DP6" s="590"/>
      <c r="DQ6" s="594">
        <v>202030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5096</v>
      </c>
      <c r="S7" s="589"/>
      <c r="T7" s="589"/>
      <c r="U7" s="589"/>
      <c r="V7" s="589"/>
      <c r="W7" s="589"/>
      <c r="X7" s="589"/>
      <c r="Y7" s="590"/>
      <c r="Z7" s="641">
        <v>0</v>
      </c>
      <c r="AA7" s="641"/>
      <c r="AB7" s="641"/>
      <c r="AC7" s="641"/>
      <c r="AD7" s="642">
        <v>5096</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1975739</v>
      </c>
      <c r="BH7" s="589"/>
      <c r="BI7" s="589"/>
      <c r="BJ7" s="589"/>
      <c r="BK7" s="589"/>
      <c r="BL7" s="589"/>
      <c r="BM7" s="589"/>
      <c r="BN7" s="590"/>
      <c r="BO7" s="641">
        <v>45.6</v>
      </c>
      <c r="BP7" s="641"/>
      <c r="BQ7" s="641"/>
      <c r="BR7" s="641"/>
      <c r="BS7" s="642">
        <v>74422</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13181532</v>
      </c>
      <c r="CS7" s="589"/>
      <c r="CT7" s="589"/>
      <c r="CU7" s="589"/>
      <c r="CV7" s="589"/>
      <c r="CW7" s="589"/>
      <c r="CX7" s="589"/>
      <c r="CY7" s="590"/>
      <c r="CZ7" s="641">
        <v>23.4</v>
      </c>
      <c r="DA7" s="641"/>
      <c r="DB7" s="641"/>
      <c r="DC7" s="641"/>
      <c r="DD7" s="594">
        <v>37792</v>
      </c>
      <c r="DE7" s="589"/>
      <c r="DF7" s="589"/>
      <c r="DG7" s="589"/>
      <c r="DH7" s="589"/>
      <c r="DI7" s="589"/>
      <c r="DJ7" s="589"/>
      <c r="DK7" s="589"/>
      <c r="DL7" s="589"/>
      <c r="DM7" s="589"/>
      <c r="DN7" s="589"/>
      <c r="DO7" s="589"/>
      <c r="DP7" s="590"/>
      <c r="DQ7" s="594">
        <v>5861867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9821</v>
      </c>
      <c r="S8" s="589"/>
      <c r="T8" s="589"/>
      <c r="U8" s="589"/>
      <c r="V8" s="589"/>
      <c r="W8" s="589"/>
      <c r="X8" s="589"/>
      <c r="Y8" s="590"/>
      <c r="Z8" s="641">
        <v>0</v>
      </c>
      <c r="AA8" s="641"/>
      <c r="AB8" s="641"/>
      <c r="AC8" s="641"/>
      <c r="AD8" s="642">
        <v>9821</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64886</v>
      </c>
      <c r="BH8" s="589"/>
      <c r="BI8" s="589"/>
      <c r="BJ8" s="589"/>
      <c r="BK8" s="589"/>
      <c r="BL8" s="589"/>
      <c r="BM8" s="589"/>
      <c r="BN8" s="590"/>
      <c r="BO8" s="641">
        <v>1.5</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6093496</v>
      </c>
      <c r="CS8" s="589"/>
      <c r="CT8" s="589"/>
      <c r="CU8" s="589"/>
      <c r="CV8" s="589"/>
      <c r="CW8" s="589"/>
      <c r="CX8" s="589"/>
      <c r="CY8" s="590"/>
      <c r="CZ8" s="641">
        <v>10.8</v>
      </c>
      <c r="DA8" s="641"/>
      <c r="DB8" s="641"/>
      <c r="DC8" s="641"/>
      <c r="DD8" s="594">
        <v>37947</v>
      </c>
      <c r="DE8" s="589"/>
      <c r="DF8" s="589"/>
      <c r="DG8" s="589"/>
      <c r="DH8" s="589"/>
      <c r="DI8" s="589"/>
      <c r="DJ8" s="589"/>
      <c r="DK8" s="589"/>
      <c r="DL8" s="589"/>
      <c r="DM8" s="589"/>
      <c r="DN8" s="589"/>
      <c r="DO8" s="589"/>
      <c r="DP8" s="590"/>
      <c r="DQ8" s="594">
        <v>2958170</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8345</v>
      </c>
      <c r="S9" s="589"/>
      <c r="T9" s="589"/>
      <c r="U9" s="589"/>
      <c r="V9" s="589"/>
      <c r="W9" s="589"/>
      <c r="X9" s="589"/>
      <c r="Y9" s="590"/>
      <c r="Z9" s="641">
        <v>0</v>
      </c>
      <c r="AA9" s="641"/>
      <c r="AB9" s="641"/>
      <c r="AC9" s="641"/>
      <c r="AD9" s="642">
        <v>8345</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1377030</v>
      </c>
      <c r="BH9" s="589"/>
      <c r="BI9" s="589"/>
      <c r="BJ9" s="589"/>
      <c r="BK9" s="589"/>
      <c r="BL9" s="589"/>
      <c r="BM9" s="589"/>
      <c r="BN9" s="590"/>
      <c r="BO9" s="641">
        <v>31.8</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1291508</v>
      </c>
      <c r="CS9" s="589"/>
      <c r="CT9" s="589"/>
      <c r="CU9" s="589"/>
      <c r="CV9" s="589"/>
      <c r="CW9" s="589"/>
      <c r="CX9" s="589"/>
      <c r="CY9" s="590"/>
      <c r="CZ9" s="641">
        <v>2.2999999999999998</v>
      </c>
      <c r="DA9" s="641"/>
      <c r="DB9" s="641"/>
      <c r="DC9" s="641"/>
      <c r="DD9" s="594">
        <v>80326</v>
      </c>
      <c r="DE9" s="589"/>
      <c r="DF9" s="589"/>
      <c r="DG9" s="589"/>
      <c r="DH9" s="589"/>
      <c r="DI9" s="589"/>
      <c r="DJ9" s="589"/>
      <c r="DK9" s="589"/>
      <c r="DL9" s="589"/>
      <c r="DM9" s="589"/>
      <c r="DN9" s="589"/>
      <c r="DO9" s="589"/>
      <c r="DP9" s="590"/>
      <c r="DQ9" s="594">
        <v>1127213</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744579</v>
      </c>
      <c r="S10" s="589"/>
      <c r="T10" s="589"/>
      <c r="U10" s="589"/>
      <c r="V10" s="589"/>
      <c r="W10" s="589"/>
      <c r="X10" s="589"/>
      <c r="Y10" s="590"/>
      <c r="Z10" s="641">
        <v>1.1000000000000001</v>
      </c>
      <c r="AA10" s="641"/>
      <c r="AB10" s="641"/>
      <c r="AC10" s="641"/>
      <c r="AD10" s="642">
        <v>744579</v>
      </c>
      <c r="AE10" s="642"/>
      <c r="AF10" s="642"/>
      <c r="AG10" s="642"/>
      <c r="AH10" s="642"/>
      <c r="AI10" s="642"/>
      <c r="AJ10" s="642"/>
      <c r="AK10" s="642"/>
      <c r="AL10" s="611">
        <v>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114932</v>
      </c>
      <c r="BH10" s="589"/>
      <c r="BI10" s="589"/>
      <c r="BJ10" s="589"/>
      <c r="BK10" s="589"/>
      <c r="BL10" s="589"/>
      <c r="BM10" s="589"/>
      <c r="BN10" s="590"/>
      <c r="BO10" s="641">
        <v>2.7</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312098</v>
      </c>
      <c r="CS10" s="589"/>
      <c r="CT10" s="589"/>
      <c r="CU10" s="589"/>
      <c r="CV10" s="589"/>
      <c r="CW10" s="589"/>
      <c r="CX10" s="589"/>
      <c r="CY10" s="590"/>
      <c r="CZ10" s="641">
        <v>0.6</v>
      </c>
      <c r="DA10" s="641"/>
      <c r="DB10" s="641"/>
      <c r="DC10" s="641"/>
      <c r="DD10" s="594">
        <v>70212</v>
      </c>
      <c r="DE10" s="589"/>
      <c r="DF10" s="589"/>
      <c r="DG10" s="589"/>
      <c r="DH10" s="589"/>
      <c r="DI10" s="589"/>
      <c r="DJ10" s="589"/>
      <c r="DK10" s="589"/>
      <c r="DL10" s="589"/>
      <c r="DM10" s="589"/>
      <c r="DN10" s="589"/>
      <c r="DO10" s="589"/>
      <c r="DP10" s="590"/>
      <c r="DQ10" s="594">
        <v>50020</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418891</v>
      </c>
      <c r="BH11" s="589"/>
      <c r="BI11" s="589"/>
      <c r="BJ11" s="589"/>
      <c r="BK11" s="589"/>
      <c r="BL11" s="589"/>
      <c r="BM11" s="589"/>
      <c r="BN11" s="590"/>
      <c r="BO11" s="641">
        <v>9.6999999999999993</v>
      </c>
      <c r="BP11" s="641"/>
      <c r="BQ11" s="641"/>
      <c r="BR11" s="641"/>
      <c r="BS11" s="594">
        <v>74422</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2715058</v>
      </c>
      <c r="CS11" s="589"/>
      <c r="CT11" s="589"/>
      <c r="CU11" s="589"/>
      <c r="CV11" s="589"/>
      <c r="CW11" s="589"/>
      <c r="CX11" s="589"/>
      <c r="CY11" s="590"/>
      <c r="CZ11" s="641">
        <v>4.8</v>
      </c>
      <c r="DA11" s="641"/>
      <c r="DB11" s="641"/>
      <c r="DC11" s="641"/>
      <c r="DD11" s="594">
        <v>2084767</v>
      </c>
      <c r="DE11" s="589"/>
      <c r="DF11" s="589"/>
      <c r="DG11" s="589"/>
      <c r="DH11" s="589"/>
      <c r="DI11" s="589"/>
      <c r="DJ11" s="589"/>
      <c r="DK11" s="589"/>
      <c r="DL11" s="589"/>
      <c r="DM11" s="589"/>
      <c r="DN11" s="589"/>
      <c r="DO11" s="589"/>
      <c r="DP11" s="590"/>
      <c r="DQ11" s="594">
        <v>776251</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1881388</v>
      </c>
      <c r="BH12" s="589"/>
      <c r="BI12" s="589"/>
      <c r="BJ12" s="589"/>
      <c r="BK12" s="589"/>
      <c r="BL12" s="589"/>
      <c r="BM12" s="589"/>
      <c r="BN12" s="590"/>
      <c r="BO12" s="641">
        <v>43.5</v>
      </c>
      <c r="BP12" s="641"/>
      <c r="BQ12" s="641"/>
      <c r="BR12" s="641"/>
      <c r="BS12" s="594">
        <v>122896</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958133</v>
      </c>
      <c r="CS12" s="589"/>
      <c r="CT12" s="589"/>
      <c r="CU12" s="589"/>
      <c r="CV12" s="589"/>
      <c r="CW12" s="589"/>
      <c r="CX12" s="589"/>
      <c r="CY12" s="590"/>
      <c r="CZ12" s="641">
        <v>1.7</v>
      </c>
      <c r="DA12" s="641"/>
      <c r="DB12" s="641"/>
      <c r="DC12" s="641"/>
      <c r="DD12" s="594" t="s">
        <v>109</v>
      </c>
      <c r="DE12" s="589"/>
      <c r="DF12" s="589"/>
      <c r="DG12" s="589"/>
      <c r="DH12" s="589"/>
      <c r="DI12" s="589"/>
      <c r="DJ12" s="589"/>
      <c r="DK12" s="589"/>
      <c r="DL12" s="589"/>
      <c r="DM12" s="589"/>
      <c r="DN12" s="589"/>
      <c r="DO12" s="589"/>
      <c r="DP12" s="590"/>
      <c r="DQ12" s="594">
        <v>406710</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22919</v>
      </c>
      <c r="S13" s="589"/>
      <c r="T13" s="589"/>
      <c r="U13" s="589"/>
      <c r="V13" s="589"/>
      <c r="W13" s="589"/>
      <c r="X13" s="589"/>
      <c r="Y13" s="590"/>
      <c r="Z13" s="641">
        <v>0</v>
      </c>
      <c r="AA13" s="641"/>
      <c r="AB13" s="641"/>
      <c r="AC13" s="641"/>
      <c r="AD13" s="642">
        <v>22919</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1854937</v>
      </c>
      <c r="BH13" s="589"/>
      <c r="BI13" s="589"/>
      <c r="BJ13" s="589"/>
      <c r="BK13" s="589"/>
      <c r="BL13" s="589"/>
      <c r="BM13" s="589"/>
      <c r="BN13" s="590"/>
      <c r="BO13" s="641">
        <v>42.9</v>
      </c>
      <c r="BP13" s="641"/>
      <c r="BQ13" s="641"/>
      <c r="BR13" s="641"/>
      <c r="BS13" s="594">
        <v>122896</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14978892</v>
      </c>
      <c r="CS13" s="589"/>
      <c r="CT13" s="589"/>
      <c r="CU13" s="589"/>
      <c r="CV13" s="589"/>
      <c r="CW13" s="589"/>
      <c r="CX13" s="589"/>
      <c r="CY13" s="590"/>
      <c r="CZ13" s="641">
        <v>26.5</v>
      </c>
      <c r="DA13" s="641"/>
      <c r="DB13" s="641"/>
      <c r="DC13" s="641"/>
      <c r="DD13" s="594">
        <v>13080036</v>
      </c>
      <c r="DE13" s="589"/>
      <c r="DF13" s="589"/>
      <c r="DG13" s="589"/>
      <c r="DH13" s="589"/>
      <c r="DI13" s="589"/>
      <c r="DJ13" s="589"/>
      <c r="DK13" s="589"/>
      <c r="DL13" s="589"/>
      <c r="DM13" s="589"/>
      <c r="DN13" s="589"/>
      <c r="DO13" s="589"/>
      <c r="DP13" s="590"/>
      <c r="DQ13" s="594">
        <v>2752024</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88593</v>
      </c>
      <c r="BH14" s="589"/>
      <c r="BI14" s="589"/>
      <c r="BJ14" s="589"/>
      <c r="BK14" s="589"/>
      <c r="BL14" s="589"/>
      <c r="BM14" s="589"/>
      <c r="BN14" s="590"/>
      <c r="BO14" s="641">
        <v>2</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1310926</v>
      </c>
      <c r="CS14" s="589"/>
      <c r="CT14" s="589"/>
      <c r="CU14" s="589"/>
      <c r="CV14" s="589"/>
      <c r="CW14" s="589"/>
      <c r="CX14" s="589"/>
      <c r="CY14" s="590"/>
      <c r="CZ14" s="641">
        <v>2.2999999999999998</v>
      </c>
      <c r="DA14" s="641"/>
      <c r="DB14" s="641"/>
      <c r="DC14" s="641"/>
      <c r="DD14" s="594">
        <v>498229</v>
      </c>
      <c r="DE14" s="589"/>
      <c r="DF14" s="589"/>
      <c r="DG14" s="589"/>
      <c r="DH14" s="589"/>
      <c r="DI14" s="589"/>
      <c r="DJ14" s="589"/>
      <c r="DK14" s="589"/>
      <c r="DL14" s="589"/>
      <c r="DM14" s="589"/>
      <c r="DN14" s="589"/>
      <c r="DO14" s="589"/>
      <c r="DP14" s="590"/>
      <c r="DQ14" s="594">
        <v>792688</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7168</v>
      </c>
      <c r="S15" s="589"/>
      <c r="T15" s="589"/>
      <c r="U15" s="589"/>
      <c r="V15" s="589"/>
      <c r="W15" s="589"/>
      <c r="X15" s="589"/>
      <c r="Y15" s="590"/>
      <c r="Z15" s="641">
        <v>0</v>
      </c>
      <c r="AA15" s="641"/>
      <c r="AB15" s="641"/>
      <c r="AC15" s="641"/>
      <c r="AD15" s="642">
        <v>7168</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369072</v>
      </c>
      <c r="BH15" s="589"/>
      <c r="BI15" s="589"/>
      <c r="BJ15" s="589"/>
      <c r="BK15" s="589"/>
      <c r="BL15" s="589"/>
      <c r="BM15" s="589"/>
      <c r="BN15" s="590"/>
      <c r="BO15" s="641">
        <v>8.5</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3850517</v>
      </c>
      <c r="CS15" s="589"/>
      <c r="CT15" s="589"/>
      <c r="CU15" s="589"/>
      <c r="CV15" s="589"/>
      <c r="CW15" s="589"/>
      <c r="CX15" s="589"/>
      <c r="CY15" s="590"/>
      <c r="CZ15" s="641">
        <v>6.8</v>
      </c>
      <c r="DA15" s="641"/>
      <c r="DB15" s="641"/>
      <c r="DC15" s="641"/>
      <c r="DD15" s="594">
        <v>2228762</v>
      </c>
      <c r="DE15" s="589"/>
      <c r="DF15" s="589"/>
      <c r="DG15" s="589"/>
      <c r="DH15" s="589"/>
      <c r="DI15" s="589"/>
      <c r="DJ15" s="589"/>
      <c r="DK15" s="589"/>
      <c r="DL15" s="589"/>
      <c r="DM15" s="589"/>
      <c r="DN15" s="589"/>
      <c r="DO15" s="589"/>
      <c r="DP15" s="590"/>
      <c r="DQ15" s="594">
        <v>2075019</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8903762</v>
      </c>
      <c r="S16" s="589"/>
      <c r="T16" s="589"/>
      <c r="U16" s="589"/>
      <c r="V16" s="589"/>
      <c r="W16" s="589"/>
      <c r="X16" s="589"/>
      <c r="Y16" s="590"/>
      <c r="Z16" s="641">
        <v>13.4</v>
      </c>
      <c r="AA16" s="641"/>
      <c r="AB16" s="641"/>
      <c r="AC16" s="641"/>
      <c r="AD16" s="642">
        <v>5278971</v>
      </c>
      <c r="AE16" s="642"/>
      <c r="AF16" s="642"/>
      <c r="AG16" s="642"/>
      <c r="AH16" s="642"/>
      <c r="AI16" s="642"/>
      <c r="AJ16" s="642"/>
      <c r="AK16" s="642"/>
      <c r="AL16" s="611">
        <v>49.7</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3272</v>
      </c>
      <c r="BH16" s="589"/>
      <c r="BI16" s="589"/>
      <c r="BJ16" s="589"/>
      <c r="BK16" s="589"/>
      <c r="BL16" s="589"/>
      <c r="BM16" s="589"/>
      <c r="BN16" s="590"/>
      <c r="BO16" s="641">
        <v>0.1</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9399031</v>
      </c>
      <c r="CS16" s="589"/>
      <c r="CT16" s="589"/>
      <c r="CU16" s="589"/>
      <c r="CV16" s="589"/>
      <c r="CW16" s="589"/>
      <c r="CX16" s="589"/>
      <c r="CY16" s="590"/>
      <c r="CZ16" s="641">
        <v>16.7</v>
      </c>
      <c r="DA16" s="641"/>
      <c r="DB16" s="641"/>
      <c r="DC16" s="641"/>
      <c r="DD16" s="594" t="s">
        <v>109</v>
      </c>
      <c r="DE16" s="589"/>
      <c r="DF16" s="589"/>
      <c r="DG16" s="589"/>
      <c r="DH16" s="589"/>
      <c r="DI16" s="589"/>
      <c r="DJ16" s="589"/>
      <c r="DK16" s="589"/>
      <c r="DL16" s="589"/>
      <c r="DM16" s="589"/>
      <c r="DN16" s="589"/>
      <c r="DO16" s="589"/>
      <c r="DP16" s="590"/>
      <c r="DQ16" s="594">
        <v>1977986</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5278971</v>
      </c>
      <c r="S17" s="589"/>
      <c r="T17" s="589"/>
      <c r="U17" s="589"/>
      <c r="V17" s="589"/>
      <c r="W17" s="589"/>
      <c r="X17" s="589"/>
      <c r="Y17" s="590"/>
      <c r="Z17" s="641">
        <v>8</v>
      </c>
      <c r="AA17" s="641"/>
      <c r="AB17" s="641"/>
      <c r="AC17" s="641"/>
      <c r="AD17" s="642">
        <v>5278971</v>
      </c>
      <c r="AE17" s="642"/>
      <c r="AF17" s="642"/>
      <c r="AG17" s="642"/>
      <c r="AH17" s="642"/>
      <c r="AI17" s="642"/>
      <c r="AJ17" s="642"/>
      <c r="AK17" s="642"/>
      <c r="AL17" s="611">
        <v>49.7</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2130753</v>
      </c>
      <c r="CS17" s="589"/>
      <c r="CT17" s="589"/>
      <c r="CU17" s="589"/>
      <c r="CV17" s="589"/>
      <c r="CW17" s="589"/>
      <c r="CX17" s="589"/>
      <c r="CY17" s="590"/>
      <c r="CZ17" s="641">
        <v>3.8</v>
      </c>
      <c r="DA17" s="641"/>
      <c r="DB17" s="641"/>
      <c r="DC17" s="641"/>
      <c r="DD17" s="594" t="s">
        <v>109</v>
      </c>
      <c r="DE17" s="589"/>
      <c r="DF17" s="589"/>
      <c r="DG17" s="589"/>
      <c r="DH17" s="589"/>
      <c r="DI17" s="589"/>
      <c r="DJ17" s="589"/>
      <c r="DK17" s="589"/>
      <c r="DL17" s="589"/>
      <c r="DM17" s="589"/>
      <c r="DN17" s="589"/>
      <c r="DO17" s="589"/>
      <c r="DP17" s="590"/>
      <c r="DQ17" s="594">
        <v>2101261</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629787</v>
      </c>
      <c r="S18" s="589"/>
      <c r="T18" s="589"/>
      <c r="U18" s="589"/>
      <c r="V18" s="589"/>
      <c r="W18" s="589"/>
      <c r="X18" s="589"/>
      <c r="Y18" s="590"/>
      <c r="Z18" s="641">
        <v>0.9</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2995004</v>
      </c>
      <c r="S19" s="589"/>
      <c r="T19" s="589"/>
      <c r="U19" s="589"/>
      <c r="V19" s="589"/>
      <c r="W19" s="589"/>
      <c r="X19" s="589"/>
      <c r="Y19" s="590"/>
      <c r="Z19" s="641">
        <v>4.5</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10025</v>
      </c>
      <c r="BH19" s="589"/>
      <c r="BI19" s="589"/>
      <c r="BJ19" s="589"/>
      <c r="BK19" s="589"/>
      <c r="BL19" s="589"/>
      <c r="BM19" s="589"/>
      <c r="BN19" s="590"/>
      <c r="BO19" s="641">
        <v>0.2</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14215647</v>
      </c>
      <c r="S20" s="589"/>
      <c r="T20" s="589"/>
      <c r="U20" s="589"/>
      <c r="V20" s="589"/>
      <c r="W20" s="589"/>
      <c r="X20" s="589"/>
      <c r="Y20" s="590"/>
      <c r="Z20" s="641">
        <v>21.4</v>
      </c>
      <c r="AA20" s="641"/>
      <c r="AB20" s="641"/>
      <c r="AC20" s="641"/>
      <c r="AD20" s="642">
        <v>10590856</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10025</v>
      </c>
      <c r="BH20" s="589"/>
      <c r="BI20" s="589"/>
      <c r="BJ20" s="589"/>
      <c r="BK20" s="589"/>
      <c r="BL20" s="589"/>
      <c r="BM20" s="589"/>
      <c r="BN20" s="590"/>
      <c r="BO20" s="641">
        <v>0.2</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56423974</v>
      </c>
      <c r="CS20" s="589"/>
      <c r="CT20" s="589"/>
      <c r="CU20" s="589"/>
      <c r="CV20" s="589"/>
      <c r="CW20" s="589"/>
      <c r="CX20" s="589"/>
      <c r="CY20" s="590"/>
      <c r="CZ20" s="641">
        <v>100</v>
      </c>
      <c r="DA20" s="641"/>
      <c r="DB20" s="641"/>
      <c r="DC20" s="641"/>
      <c r="DD20" s="594">
        <v>18118071</v>
      </c>
      <c r="DE20" s="589"/>
      <c r="DF20" s="589"/>
      <c r="DG20" s="589"/>
      <c r="DH20" s="589"/>
      <c r="DI20" s="589"/>
      <c r="DJ20" s="589"/>
      <c r="DK20" s="589"/>
      <c r="DL20" s="589"/>
      <c r="DM20" s="589"/>
      <c r="DN20" s="589"/>
      <c r="DO20" s="589"/>
      <c r="DP20" s="590"/>
      <c r="DQ20" s="594">
        <v>21081239</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4657</v>
      </c>
      <c r="S21" s="589"/>
      <c r="T21" s="589"/>
      <c r="U21" s="589"/>
      <c r="V21" s="589"/>
      <c r="W21" s="589"/>
      <c r="X21" s="589"/>
      <c r="Y21" s="590"/>
      <c r="Z21" s="641">
        <v>0</v>
      </c>
      <c r="AA21" s="641"/>
      <c r="AB21" s="641"/>
      <c r="AC21" s="641"/>
      <c r="AD21" s="642">
        <v>4657</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10025</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169489</v>
      </c>
      <c r="S22" s="589"/>
      <c r="T22" s="589"/>
      <c r="U22" s="589"/>
      <c r="V22" s="589"/>
      <c r="W22" s="589"/>
      <c r="X22" s="589"/>
      <c r="Y22" s="590"/>
      <c r="Z22" s="641">
        <v>0.3</v>
      </c>
      <c r="AA22" s="641"/>
      <c r="AB22" s="641"/>
      <c r="AC22" s="641"/>
      <c r="AD22" s="642" t="s">
        <v>109</v>
      </c>
      <c r="AE22" s="642"/>
      <c r="AF22" s="642"/>
      <c r="AG22" s="642"/>
      <c r="AH22" s="642"/>
      <c r="AI22" s="642"/>
      <c r="AJ22" s="642"/>
      <c r="AK22" s="642"/>
      <c r="AL22" s="611" t="s">
        <v>109</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173790</v>
      </c>
      <c r="S23" s="589"/>
      <c r="T23" s="589"/>
      <c r="U23" s="589"/>
      <c r="V23" s="589"/>
      <c r="W23" s="589"/>
      <c r="X23" s="589"/>
      <c r="Y23" s="590"/>
      <c r="Z23" s="641">
        <v>0.3</v>
      </c>
      <c r="AA23" s="641"/>
      <c r="AB23" s="641"/>
      <c r="AC23" s="641"/>
      <c r="AD23" s="642">
        <v>11106</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28159</v>
      </c>
      <c r="S24" s="589"/>
      <c r="T24" s="589"/>
      <c r="U24" s="589"/>
      <c r="V24" s="589"/>
      <c r="W24" s="589"/>
      <c r="X24" s="589"/>
      <c r="Y24" s="590"/>
      <c r="Z24" s="641">
        <v>0</v>
      </c>
      <c r="AA24" s="641"/>
      <c r="AB24" s="641"/>
      <c r="AC24" s="641"/>
      <c r="AD24" s="642" t="s">
        <v>109</v>
      </c>
      <c r="AE24" s="642"/>
      <c r="AF24" s="642"/>
      <c r="AG24" s="642"/>
      <c r="AH24" s="642"/>
      <c r="AI24" s="642"/>
      <c r="AJ24" s="642"/>
      <c r="AK24" s="642"/>
      <c r="AL24" s="611" t="s">
        <v>109</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8722407</v>
      </c>
      <c r="CS24" s="639"/>
      <c r="CT24" s="639"/>
      <c r="CU24" s="639"/>
      <c r="CV24" s="639"/>
      <c r="CW24" s="639"/>
      <c r="CX24" s="639"/>
      <c r="CY24" s="686"/>
      <c r="CZ24" s="690">
        <v>15.5</v>
      </c>
      <c r="DA24" s="691"/>
      <c r="DB24" s="691"/>
      <c r="DC24" s="692"/>
      <c r="DD24" s="685">
        <v>6341266</v>
      </c>
      <c r="DE24" s="639"/>
      <c r="DF24" s="639"/>
      <c r="DG24" s="639"/>
      <c r="DH24" s="639"/>
      <c r="DI24" s="639"/>
      <c r="DJ24" s="639"/>
      <c r="DK24" s="686"/>
      <c r="DL24" s="685">
        <v>6109411</v>
      </c>
      <c r="DM24" s="639"/>
      <c r="DN24" s="639"/>
      <c r="DO24" s="639"/>
      <c r="DP24" s="639"/>
      <c r="DQ24" s="639"/>
      <c r="DR24" s="639"/>
      <c r="DS24" s="639"/>
      <c r="DT24" s="639"/>
      <c r="DU24" s="639"/>
      <c r="DV24" s="686"/>
      <c r="DW24" s="687">
        <v>54.3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14773101</v>
      </c>
      <c r="S25" s="589"/>
      <c r="T25" s="589"/>
      <c r="U25" s="589"/>
      <c r="V25" s="589"/>
      <c r="W25" s="589"/>
      <c r="X25" s="589"/>
      <c r="Y25" s="590"/>
      <c r="Z25" s="641">
        <v>22.3</v>
      </c>
      <c r="AA25" s="641"/>
      <c r="AB25" s="641"/>
      <c r="AC25" s="641"/>
      <c r="AD25" s="642" t="s">
        <v>109</v>
      </c>
      <c r="AE25" s="642"/>
      <c r="AF25" s="642"/>
      <c r="AG25" s="642"/>
      <c r="AH25" s="642"/>
      <c r="AI25" s="642"/>
      <c r="AJ25" s="642"/>
      <c r="AK25" s="642"/>
      <c r="AL25" s="611" t="s">
        <v>109</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3378540</v>
      </c>
      <c r="CS25" s="607"/>
      <c r="CT25" s="607"/>
      <c r="CU25" s="607"/>
      <c r="CV25" s="607"/>
      <c r="CW25" s="607"/>
      <c r="CX25" s="607"/>
      <c r="CY25" s="608"/>
      <c r="CZ25" s="591">
        <v>6</v>
      </c>
      <c r="DA25" s="609"/>
      <c r="DB25" s="609"/>
      <c r="DC25" s="610"/>
      <c r="DD25" s="594">
        <v>3143633</v>
      </c>
      <c r="DE25" s="607"/>
      <c r="DF25" s="607"/>
      <c r="DG25" s="607"/>
      <c r="DH25" s="607"/>
      <c r="DI25" s="607"/>
      <c r="DJ25" s="607"/>
      <c r="DK25" s="608"/>
      <c r="DL25" s="594">
        <v>2931916</v>
      </c>
      <c r="DM25" s="607"/>
      <c r="DN25" s="607"/>
      <c r="DO25" s="607"/>
      <c r="DP25" s="607"/>
      <c r="DQ25" s="607"/>
      <c r="DR25" s="607"/>
      <c r="DS25" s="607"/>
      <c r="DT25" s="607"/>
      <c r="DU25" s="607"/>
      <c r="DV25" s="608"/>
      <c r="DW25" s="611">
        <v>26.1</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2154664</v>
      </c>
      <c r="CS26" s="589"/>
      <c r="CT26" s="589"/>
      <c r="CU26" s="589"/>
      <c r="CV26" s="589"/>
      <c r="CW26" s="589"/>
      <c r="CX26" s="589"/>
      <c r="CY26" s="590"/>
      <c r="CZ26" s="591">
        <v>3.8</v>
      </c>
      <c r="DA26" s="609"/>
      <c r="DB26" s="609"/>
      <c r="DC26" s="610"/>
      <c r="DD26" s="594">
        <v>1947316</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3292624</v>
      </c>
      <c r="S27" s="589"/>
      <c r="T27" s="589"/>
      <c r="U27" s="589"/>
      <c r="V27" s="589"/>
      <c r="W27" s="589"/>
      <c r="X27" s="589"/>
      <c r="Y27" s="590"/>
      <c r="Z27" s="641">
        <v>5</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4328089</v>
      </c>
      <c r="BH27" s="589"/>
      <c r="BI27" s="589"/>
      <c r="BJ27" s="589"/>
      <c r="BK27" s="589"/>
      <c r="BL27" s="589"/>
      <c r="BM27" s="589"/>
      <c r="BN27" s="590"/>
      <c r="BO27" s="641">
        <v>100</v>
      </c>
      <c r="BP27" s="641"/>
      <c r="BQ27" s="641"/>
      <c r="BR27" s="641"/>
      <c r="BS27" s="594">
        <v>197318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3213143</v>
      </c>
      <c r="CS27" s="607"/>
      <c r="CT27" s="607"/>
      <c r="CU27" s="607"/>
      <c r="CV27" s="607"/>
      <c r="CW27" s="607"/>
      <c r="CX27" s="607"/>
      <c r="CY27" s="608"/>
      <c r="CZ27" s="591">
        <v>5.7</v>
      </c>
      <c r="DA27" s="609"/>
      <c r="DB27" s="609"/>
      <c r="DC27" s="610"/>
      <c r="DD27" s="594">
        <v>1096401</v>
      </c>
      <c r="DE27" s="607"/>
      <c r="DF27" s="607"/>
      <c r="DG27" s="607"/>
      <c r="DH27" s="607"/>
      <c r="DI27" s="607"/>
      <c r="DJ27" s="607"/>
      <c r="DK27" s="608"/>
      <c r="DL27" s="594">
        <v>1087357</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652555</v>
      </c>
      <c r="S28" s="589"/>
      <c r="T28" s="589"/>
      <c r="U28" s="589"/>
      <c r="V28" s="589"/>
      <c r="W28" s="589"/>
      <c r="X28" s="589"/>
      <c r="Y28" s="590"/>
      <c r="Z28" s="641">
        <v>1</v>
      </c>
      <c r="AA28" s="641"/>
      <c r="AB28" s="641"/>
      <c r="AC28" s="641"/>
      <c r="AD28" s="642">
        <v>7211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2130724</v>
      </c>
      <c r="CS28" s="589"/>
      <c r="CT28" s="589"/>
      <c r="CU28" s="589"/>
      <c r="CV28" s="589"/>
      <c r="CW28" s="589"/>
      <c r="CX28" s="589"/>
      <c r="CY28" s="590"/>
      <c r="CZ28" s="591">
        <v>3.8</v>
      </c>
      <c r="DA28" s="609"/>
      <c r="DB28" s="609"/>
      <c r="DC28" s="610"/>
      <c r="DD28" s="594">
        <v>2101232</v>
      </c>
      <c r="DE28" s="589"/>
      <c r="DF28" s="589"/>
      <c r="DG28" s="589"/>
      <c r="DH28" s="589"/>
      <c r="DI28" s="589"/>
      <c r="DJ28" s="589"/>
      <c r="DK28" s="590"/>
      <c r="DL28" s="594">
        <v>2090138</v>
      </c>
      <c r="DM28" s="589"/>
      <c r="DN28" s="589"/>
      <c r="DO28" s="589"/>
      <c r="DP28" s="589"/>
      <c r="DQ28" s="589"/>
      <c r="DR28" s="589"/>
      <c r="DS28" s="589"/>
      <c r="DT28" s="589"/>
      <c r="DU28" s="589"/>
      <c r="DV28" s="590"/>
      <c r="DW28" s="611">
        <v>18.600000000000001</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105106</v>
      </c>
      <c r="S29" s="589"/>
      <c r="T29" s="589"/>
      <c r="U29" s="589"/>
      <c r="V29" s="589"/>
      <c r="W29" s="589"/>
      <c r="X29" s="589"/>
      <c r="Y29" s="590"/>
      <c r="Z29" s="641">
        <v>0.2</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2129142</v>
      </c>
      <c r="CS29" s="607"/>
      <c r="CT29" s="607"/>
      <c r="CU29" s="607"/>
      <c r="CV29" s="607"/>
      <c r="CW29" s="607"/>
      <c r="CX29" s="607"/>
      <c r="CY29" s="608"/>
      <c r="CZ29" s="591">
        <v>3.8</v>
      </c>
      <c r="DA29" s="609"/>
      <c r="DB29" s="609"/>
      <c r="DC29" s="610"/>
      <c r="DD29" s="594">
        <v>2099650</v>
      </c>
      <c r="DE29" s="607"/>
      <c r="DF29" s="607"/>
      <c r="DG29" s="607"/>
      <c r="DH29" s="607"/>
      <c r="DI29" s="607"/>
      <c r="DJ29" s="607"/>
      <c r="DK29" s="608"/>
      <c r="DL29" s="594">
        <v>2088556</v>
      </c>
      <c r="DM29" s="607"/>
      <c r="DN29" s="607"/>
      <c r="DO29" s="607"/>
      <c r="DP29" s="607"/>
      <c r="DQ29" s="607"/>
      <c r="DR29" s="607"/>
      <c r="DS29" s="607"/>
      <c r="DT29" s="607"/>
      <c r="DU29" s="607"/>
      <c r="DV29" s="608"/>
      <c r="DW29" s="611">
        <v>18.600000000000001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20213505</v>
      </c>
      <c r="S30" s="589"/>
      <c r="T30" s="589"/>
      <c r="U30" s="589"/>
      <c r="V30" s="589"/>
      <c r="W30" s="589"/>
      <c r="X30" s="589"/>
      <c r="Y30" s="590"/>
      <c r="Z30" s="641">
        <v>30.5</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99.2</v>
      </c>
      <c r="BH30" s="655"/>
      <c r="BI30" s="655"/>
      <c r="BJ30" s="655"/>
      <c r="BK30" s="655"/>
      <c r="BL30" s="655"/>
      <c r="BM30" s="656">
        <v>98</v>
      </c>
      <c r="BN30" s="655"/>
      <c r="BO30" s="655"/>
      <c r="BP30" s="655"/>
      <c r="BQ30" s="657"/>
      <c r="BR30" s="654">
        <v>99.1</v>
      </c>
      <c r="BS30" s="655"/>
      <c r="BT30" s="655"/>
      <c r="BU30" s="655"/>
      <c r="BV30" s="655"/>
      <c r="BW30" s="655"/>
      <c r="BX30" s="656">
        <v>97.7</v>
      </c>
      <c r="BY30" s="655"/>
      <c r="BZ30" s="655"/>
      <c r="CA30" s="655"/>
      <c r="CB30" s="657"/>
      <c r="CD30" s="660"/>
      <c r="CE30" s="661"/>
      <c r="CF30" s="625" t="s">
        <v>290</v>
      </c>
      <c r="CG30" s="622"/>
      <c r="CH30" s="622"/>
      <c r="CI30" s="622"/>
      <c r="CJ30" s="622"/>
      <c r="CK30" s="622"/>
      <c r="CL30" s="622"/>
      <c r="CM30" s="622"/>
      <c r="CN30" s="622"/>
      <c r="CO30" s="622"/>
      <c r="CP30" s="622"/>
      <c r="CQ30" s="623"/>
      <c r="CR30" s="588">
        <v>1898937</v>
      </c>
      <c r="CS30" s="589"/>
      <c r="CT30" s="589"/>
      <c r="CU30" s="589"/>
      <c r="CV30" s="589"/>
      <c r="CW30" s="589"/>
      <c r="CX30" s="589"/>
      <c r="CY30" s="590"/>
      <c r="CZ30" s="591">
        <v>3.4</v>
      </c>
      <c r="DA30" s="609"/>
      <c r="DB30" s="609"/>
      <c r="DC30" s="610"/>
      <c r="DD30" s="594">
        <v>1869445</v>
      </c>
      <c r="DE30" s="589"/>
      <c r="DF30" s="589"/>
      <c r="DG30" s="589"/>
      <c r="DH30" s="589"/>
      <c r="DI30" s="589"/>
      <c r="DJ30" s="589"/>
      <c r="DK30" s="590"/>
      <c r="DL30" s="594">
        <v>1858351</v>
      </c>
      <c r="DM30" s="589"/>
      <c r="DN30" s="589"/>
      <c r="DO30" s="589"/>
      <c r="DP30" s="589"/>
      <c r="DQ30" s="589"/>
      <c r="DR30" s="589"/>
      <c r="DS30" s="589"/>
      <c r="DT30" s="589"/>
      <c r="DU30" s="589"/>
      <c r="DV30" s="590"/>
      <c r="DW30" s="611">
        <v>16.5</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9130320</v>
      </c>
      <c r="S31" s="589"/>
      <c r="T31" s="589"/>
      <c r="U31" s="589"/>
      <c r="V31" s="589"/>
      <c r="W31" s="589"/>
      <c r="X31" s="589"/>
      <c r="Y31" s="590"/>
      <c r="Z31" s="641">
        <v>13.8</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v>
      </c>
      <c r="BH31" s="607"/>
      <c r="BI31" s="607"/>
      <c r="BJ31" s="607"/>
      <c r="BK31" s="607"/>
      <c r="BL31" s="607"/>
      <c r="BM31" s="643">
        <v>97.9</v>
      </c>
      <c r="BN31" s="653"/>
      <c r="BO31" s="653"/>
      <c r="BP31" s="653"/>
      <c r="BQ31" s="617"/>
      <c r="BR31" s="652">
        <v>99.1</v>
      </c>
      <c r="BS31" s="607"/>
      <c r="BT31" s="607"/>
      <c r="BU31" s="607"/>
      <c r="BV31" s="607"/>
      <c r="BW31" s="607"/>
      <c r="BX31" s="643">
        <v>98</v>
      </c>
      <c r="BY31" s="653"/>
      <c r="BZ31" s="653"/>
      <c r="CA31" s="653"/>
      <c r="CB31" s="617"/>
      <c r="CD31" s="660"/>
      <c r="CE31" s="661"/>
      <c r="CF31" s="625" t="s">
        <v>294</v>
      </c>
      <c r="CG31" s="622"/>
      <c r="CH31" s="622"/>
      <c r="CI31" s="622"/>
      <c r="CJ31" s="622"/>
      <c r="CK31" s="622"/>
      <c r="CL31" s="622"/>
      <c r="CM31" s="622"/>
      <c r="CN31" s="622"/>
      <c r="CO31" s="622"/>
      <c r="CP31" s="622"/>
      <c r="CQ31" s="623"/>
      <c r="CR31" s="588">
        <v>230205</v>
      </c>
      <c r="CS31" s="607"/>
      <c r="CT31" s="607"/>
      <c r="CU31" s="607"/>
      <c r="CV31" s="607"/>
      <c r="CW31" s="607"/>
      <c r="CX31" s="607"/>
      <c r="CY31" s="608"/>
      <c r="CZ31" s="591">
        <v>0.4</v>
      </c>
      <c r="DA31" s="609"/>
      <c r="DB31" s="609"/>
      <c r="DC31" s="610"/>
      <c r="DD31" s="594">
        <v>230205</v>
      </c>
      <c r="DE31" s="607"/>
      <c r="DF31" s="607"/>
      <c r="DG31" s="607"/>
      <c r="DH31" s="607"/>
      <c r="DI31" s="607"/>
      <c r="DJ31" s="607"/>
      <c r="DK31" s="608"/>
      <c r="DL31" s="594">
        <v>230205</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1012385</v>
      </c>
      <c r="S32" s="589"/>
      <c r="T32" s="589"/>
      <c r="U32" s="589"/>
      <c r="V32" s="589"/>
      <c r="W32" s="589"/>
      <c r="X32" s="589"/>
      <c r="Y32" s="590"/>
      <c r="Z32" s="641">
        <v>1.5</v>
      </c>
      <c r="AA32" s="641"/>
      <c r="AB32" s="641"/>
      <c r="AC32" s="641"/>
      <c r="AD32" s="642">
        <v>870</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99.2</v>
      </c>
      <c r="BH32" s="573"/>
      <c r="BI32" s="573"/>
      <c r="BJ32" s="573"/>
      <c r="BK32" s="573"/>
      <c r="BL32" s="573"/>
      <c r="BM32" s="636">
        <v>97.7</v>
      </c>
      <c r="BN32" s="573"/>
      <c r="BO32" s="573"/>
      <c r="BP32" s="573"/>
      <c r="BQ32" s="630"/>
      <c r="BR32" s="651">
        <v>99</v>
      </c>
      <c r="BS32" s="573"/>
      <c r="BT32" s="573"/>
      <c r="BU32" s="573"/>
      <c r="BV32" s="573"/>
      <c r="BW32" s="573"/>
      <c r="BX32" s="636">
        <v>96.9</v>
      </c>
      <c r="BY32" s="573"/>
      <c r="BZ32" s="573"/>
      <c r="CA32" s="573"/>
      <c r="CB32" s="630"/>
      <c r="CD32" s="662"/>
      <c r="CE32" s="663"/>
      <c r="CF32" s="625" t="s">
        <v>297</v>
      </c>
      <c r="CG32" s="622"/>
      <c r="CH32" s="622"/>
      <c r="CI32" s="622"/>
      <c r="CJ32" s="622"/>
      <c r="CK32" s="622"/>
      <c r="CL32" s="622"/>
      <c r="CM32" s="622"/>
      <c r="CN32" s="622"/>
      <c r="CO32" s="622"/>
      <c r="CP32" s="622"/>
      <c r="CQ32" s="623"/>
      <c r="CR32" s="588">
        <v>1582</v>
      </c>
      <c r="CS32" s="589"/>
      <c r="CT32" s="589"/>
      <c r="CU32" s="589"/>
      <c r="CV32" s="589"/>
      <c r="CW32" s="589"/>
      <c r="CX32" s="589"/>
      <c r="CY32" s="590"/>
      <c r="CZ32" s="591">
        <v>0</v>
      </c>
      <c r="DA32" s="609"/>
      <c r="DB32" s="609"/>
      <c r="DC32" s="610"/>
      <c r="DD32" s="594">
        <v>1582</v>
      </c>
      <c r="DE32" s="589"/>
      <c r="DF32" s="589"/>
      <c r="DG32" s="589"/>
      <c r="DH32" s="589"/>
      <c r="DI32" s="589"/>
      <c r="DJ32" s="589"/>
      <c r="DK32" s="590"/>
      <c r="DL32" s="594">
        <v>1582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2566200</v>
      </c>
      <c r="S33" s="589"/>
      <c r="T33" s="589"/>
      <c r="U33" s="589"/>
      <c r="V33" s="589"/>
      <c r="W33" s="589"/>
      <c r="X33" s="589"/>
      <c r="Y33" s="590"/>
      <c r="Z33" s="641">
        <v>3.9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20184465</v>
      </c>
      <c r="CS33" s="607"/>
      <c r="CT33" s="607"/>
      <c r="CU33" s="607"/>
      <c r="CV33" s="607"/>
      <c r="CW33" s="607"/>
      <c r="CX33" s="607"/>
      <c r="CY33" s="608"/>
      <c r="CZ33" s="591">
        <v>35.799999999999997</v>
      </c>
      <c r="DA33" s="609"/>
      <c r="DB33" s="609"/>
      <c r="DC33" s="610"/>
      <c r="DD33" s="594">
        <v>9930653</v>
      </c>
      <c r="DE33" s="607"/>
      <c r="DF33" s="607"/>
      <c r="DG33" s="607"/>
      <c r="DH33" s="607"/>
      <c r="DI33" s="607"/>
      <c r="DJ33" s="607"/>
      <c r="DK33" s="608"/>
      <c r="DL33" s="594">
        <v>4008595</v>
      </c>
      <c r="DM33" s="607"/>
      <c r="DN33" s="607"/>
      <c r="DO33" s="607"/>
      <c r="DP33" s="607"/>
      <c r="DQ33" s="607"/>
      <c r="DR33" s="607"/>
      <c r="DS33" s="607"/>
      <c r="DT33" s="607"/>
      <c r="DU33" s="607"/>
      <c r="DV33" s="608"/>
      <c r="DW33" s="611">
        <v>35.6</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3047267</v>
      </c>
      <c r="CS34" s="589"/>
      <c r="CT34" s="589"/>
      <c r="CU34" s="589"/>
      <c r="CV34" s="589"/>
      <c r="CW34" s="589"/>
      <c r="CX34" s="589"/>
      <c r="CY34" s="590"/>
      <c r="CZ34" s="591">
        <v>5.4</v>
      </c>
      <c r="DA34" s="609"/>
      <c r="DB34" s="609"/>
      <c r="DC34" s="610"/>
      <c r="DD34" s="594">
        <v>2055130</v>
      </c>
      <c r="DE34" s="589"/>
      <c r="DF34" s="589"/>
      <c r="DG34" s="589"/>
      <c r="DH34" s="589"/>
      <c r="DI34" s="589"/>
      <c r="DJ34" s="589"/>
      <c r="DK34" s="590"/>
      <c r="DL34" s="594">
        <v>1208490</v>
      </c>
      <c r="DM34" s="589"/>
      <c r="DN34" s="589"/>
      <c r="DO34" s="589"/>
      <c r="DP34" s="589"/>
      <c r="DQ34" s="589"/>
      <c r="DR34" s="589"/>
      <c r="DS34" s="589"/>
      <c r="DT34" s="589"/>
      <c r="DU34" s="589"/>
      <c r="DV34" s="590"/>
      <c r="DW34" s="611">
        <v>10.7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635100</v>
      </c>
      <c r="S35" s="589"/>
      <c r="T35" s="589"/>
      <c r="U35" s="589"/>
      <c r="V35" s="589"/>
      <c r="W35" s="589"/>
      <c r="X35" s="589"/>
      <c r="Y35" s="590"/>
      <c r="Z35" s="641">
        <v>1</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2223599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23073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191716</v>
      </c>
      <c r="CS35" s="607"/>
      <c r="CT35" s="607"/>
      <c r="CU35" s="607"/>
      <c r="CV35" s="607"/>
      <c r="CW35" s="607"/>
      <c r="CX35" s="607"/>
      <c r="CY35" s="608"/>
      <c r="CZ35" s="591">
        <v>0.3</v>
      </c>
      <c r="DA35" s="609"/>
      <c r="DB35" s="609"/>
      <c r="DC35" s="610"/>
      <c r="DD35" s="594">
        <v>185466</v>
      </c>
      <c r="DE35" s="607"/>
      <c r="DF35" s="607"/>
      <c r="DG35" s="607"/>
      <c r="DH35" s="607"/>
      <c r="DI35" s="607"/>
      <c r="DJ35" s="607"/>
      <c r="DK35" s="608"/>
      <c r="DL35" s="594">
        <v>24769</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66337538</v>
      </c>
      <c r="S36" s="629"/>
      <c r="T36" s="629"/>
      <c r="U36" s="629"/>
      <c r="V36" s="629"/>
      <c r="W36" s="629"/>
      <c r="X36" s="629"/>
      <c r="Y36" s="632"/>
      <c r="Z36" s="633">
        <v>100</v>
      </c>
      <c r="AA36" s="633"/>
      <c r="AB36" s="633"/>
      <c r="AC36" s="633"/>
      <c r="AD36" s="634">
        <v>10614700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458101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-78174</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3928960</v>
      </c>
      <c r="CS36" s="589"/>
      <c r="CT36" s="589"/>
      <c r="CU36" s="589"/>
      <c r="CV36" s="589"/>
      <c r="CW36" s="589"/>
      <c r="CX36" s="589"/>
      <c r="CY36" s="590"/>
      <c r="CZ36" s="591">
        <v>7</v>
      </c>
      <c r="DA36" s="609"/>
      <c r="DB36" s="609"/>
      <c r="DC36" s="610"/>
      <c r="DD36" s="594">
        <v>2507739</v>
      </c>
      <c r="DE36" s="589"/>
      <c r="DF36" s="589"/>
      <c r="DG36" s="589"/>
      <c r="DH36" s="589"/>
      <c r="DI36" s="589"/>
      <c r="DJ36" s="589"/>
      <c r="DK36" s="590"/>
      <c r="DL36" s="594">
        <v>1430609</v>
      </c>
      <c r="DM36" s="589"/>
      <c r="DN36" s="589"/>
      <c r="DO36" s="589"/>
      <c r="DP36" s="589"/>
      <c r="DQ36" s="589"/>
      <c r="DR36" s="589"/>
      <c r="DS36" s="589"/>
      <c r="DT36" s="589"/>
      <c r="DU36" s="589"/>
      <c r="DV36" s="590"/>
      <c r="DW36" s="611">
        <v>12.7</v>
      </c>
      <c r="DX36" s="612"/>
      <c r="DY36" s="612"/>
      <c r="DZ36" s="612"/>
      <c r="EA36" s="612"/>
      <c r="EB36" s="612"/>
      <c r="EC36" s="613"/>
    </row>
    <row r="37" spans="2:133" ht="11.25" customHeight="1">
      <c r="AQ37" s="614" t="s">
        <v>312</v>
      </c>
      <c r="AR37" s="615"/>
      <c r="AS37" s="615"/>
      <c r="AT37" s="615"/>
      <c r="AU37" s="615"/>
      <c r="AV37" s="615"/>
      <c r="AW37" s="615"/>
      <c r="AX37" s="615"/>
      <c r="AY37" s="616"/>
      <c r="AZ37" s="588">
        <v>110000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6167</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1256683</v>
      </c>
      <c r="CS37" s="607"/>
      <c r="CT37" s="607"/>
      <c r="CU37" s="607"/>
      <c r="CV37" s="607"/>
      <c r="CW37" s="607"/>
      <c r="CX37" s="607"/>
      <c r="CY37" s="608"/>
      <c r="CZ37" s="591">
        <v>2.2000000000000002</v>
      </c>
      <c r="DA37" s="609"/>
      <c r="DB37" s="609"/>
      <c r="DC37" s="610"/>
      <c r="DD37" s="594">
        <v>1256683</v>
      </c>
      <c r="DE37" s="607"/>
      <c r="DF37" s="607"/>
      <c r="DG37" s="607"/>
      <c r="DH37" s="607"/>
      <c r="DI37" s="607"/>
      <c r="DJ37" s="607"/>
      <c r="DK37" s="608"/>
      <c r="DL37" s="594">
        <v>1238515</v>
      </c>
      <c r="DM37" s="607"/>
      <c r="DN37" s="607"/>
      <c r="DO37" s="607"/>
      <c r="DP37" s="607"/>
      <c r="DQ37" s="607"/>
      <c r="DR37" s="607"/>
      <c r="DS37" s="607"/>
      <c r="DT37" s="607"/>
      <c r="DU37" s="607"/>
      <c r="DV37" s="608"/>
      <c r="DW37" s="611">
        <v>11</v>
      </c>
      <c r="DX37" s="612"/>
      <c r="DY37" s="612"/>
      <c r="DZ37" s="612"/>
      <c r="EA37" s="612"/>
      <c r="EB37" s="612"/>
      <c r="EC37" s="613"/>
    </row>
    <row r="38" spans="2:133" ht="11.25" customHeight="1">
      <c r="AQ38" s="614" t="s">
        <v>315</v>
      </c>
      <c r="AR38" s="615"/>
      <c r="AS38" s="615"/>
      <c r="AT38" s="615"/>
      <c r="AU38" s="615"/>
      <c r="AV38" s="615"/>
      <c r="AW38" s="615"/>
      <c r="AX38" s="615"/>
      <c r="AY38" s="616"/>
      <c r="AZ38" s="588">
        <v>66913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10328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2167536</v>
      </c>
      <c r="CS38" s="589"/>
      <c r="CT38" s="589"/>
      <c r="CU38" s="589"/>
      <c r="CV38" s="589"/>
      <c r="CW38" s="589"/>
      <c r="CX38" s="589"/>
      <c r="CY38" s="590"/>
      <c r="CZ38" s="591">
        <v>3.8</v>
      </c>
      <c r="DA38" s="609"/>
      <c r="DB38" s="609"/>
      <c r="DC38" s="610"/>
      <c r="DD38" s="594">
        <v>1763597</v>
      </c>
      <c r="DE38" s="589"/>
      <c r="DF38" s="589"/>
      <c r="DG38" s="589"/>
      <c r="DH38" s="589"/>
      <c r="DI38" s="589"/>
      <c r="DJ38" s="589"/>
      <c r="DK38" s="590"/>
      <c r="DL38" s="594">
        <v>1344727</v>
      </c>
      <c r="DM38" s="589"/>
      <c r="DN38" s="589"/>
      <c r="DO38" s="589"/>
      <c r="DP38" s="589"/>
      <c r="DQ38" s="589"/>
      <c r="DR38" s="589"/>
      <c r="DS38" s="589"/>
      <c r="DT38" s="589"/>
      <c r="DU38" s="589"/>
      <c r="DV38" s="590"/>
      <c r="DW38" s="611">
        <v>12</v>
      </c>
      <c r="DX38" s="612"/>
      <c r="DY38" s="612"/>
      <c r="DZ38" s="612"/>
      <c r="EA38" s="612"/>
      <c r="EB38" s="612"/>
      <c r="EC38" s="613"/>
    </row>
    <row r="39" spans="2:133" ht="11.25" customHeight="1">
      <c r="AQ39" s="614" t="s">
        <v>318</v>
      </c>
      <c r="AR39" s="615"/>
      <c r="AS39" s="615"/>
      <c r="AT39" s="615"/>
      <c r="AU39" s="615"/>
      <c r="AV39" s="615"/>
      <c r="AW39" s="615"/>
      <c r="AX39" s="615"/>
      <c r="AY39" s="616"/>
      <c r="AZ39" s="588">
        <v>56063</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90</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9853836</v>
      </c>
      <c r="CS39" s="607"/>
      <c r="CT39" s="607"/>
      <c r="CU39" s="607"/>
      <c r="CV39" s="607"/>
      <c r="CW39" s="607"/>
      <c r="CX39" s="607"/>
      <c r="CY39" s="608"/>
      <c r="CZ39" s="591">
        <v>17.5</v>
      </c>
      <c r="DA39" s="609"/>
      <c r="DB39" s="609"/>
      <c r="DC39" s="610"/>
      <c r="DD39" s="594">
        <v>3391271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448181</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995150</v>
      </c>
      <c r="CS40" s="589"/>
      <c r="CT40" s="589"/>
      <c r="CU40" s="589"/>
      <c r="CV40" s="589"/>
      <c r="CW40" s="589"/>
      <c r="CX40" s="589"/>
      <c r="CY40" s="590"/>
      <c r="CZ40" s="591">
        <v>1.8</v>
      </c>
      <c r="DA40" s="609"/>
      <c r="DB40" s="609"/>
      <c r="DC40" s="610"/>
      <c r="DD40" s="594">
        <v>27450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1084341</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346</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27517102</v>
      </c>
      <c r="CS42" s="589"/>
      <c r="CT42" s="589"/>
      <c r="CU42" s="589"/>
      <c r="CV42" s="589"/>
      <c r="CW42" s="589"/>
      <c r="CX42" s="589"/>
      <c r="CY42" s="590"/>
      <c r="CZ42" s="591">
        <v>48.8</v>
      </c>
      <c r="DA42" s="592"/>
      <c r="DB42" s="592"/>
      <c r="DC42" s="593"/>
      <c r="DD42" s="594">
        <v>4809320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24527</v>
      </c>
      <c r="CS43" s="607"/>
      <c r="CT43" s="607"/>
      <c r="CU43" s="607"/>
      <c r="CV43" s="607"/>
      <c r="CW43" s="607"/>
      <c r="CX43" s="607"/>
      <c r="CY43" s="608"/>
      <c r="CZ43" s="591">
        <v>0</v>
      </c>
      <c r="DA43" s="609"/>
      <c r="DB43" s="609"/>
      <c r="DC43" s="610"/>
      <c r="DD43" s="594">
        <v>24527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18118071</v>
      </c>
      <c r="CS44" s="589"/>
      <c r="CT44" s="589"/>
      <c r="CU44" s="589"/>
      <c r="CV44" s="589"/>
      <c r="CW44" s="589"/>
      <c r="CX44" s="589"/>
      <c r="CY44" s="590"/>
      <c r="CZ44" s="591">
        <v>32.1</v>
      </c>
      <c r="DA44" s="592"/>
      <c r="DB44" s="592"/>
      <c r="DC44" s="593"/>
      <c r="DD44" s="594">
        <v>2831334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17160877</v>
      </c>
      <c r="CS45" s="607"/>
      <c r="CT45" s="607"/>
      <c r="CU45" s="607"/>
      <c r="CV45" s="607"/>
      <c r="CW45" s="607"/>
      <c r="CX45" s="607"/>
      <c r="CY45" s="608"/>
      <c r="CZ45" s="591">
        <v>30.4</v>
      </c>
      <c r="DA45" s="609"/>
      <c r="DB45" s="609"/>
      <c r="DC45" s="610"/>
      <c r="DD45" s="594">
        <v>2560872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844933</v>
      </c>
      <c r="CS46" s="589"/>
      <c r="CT46" s="589"/>
      <c r="CU46" s="589"/>
      <c r="CV46" s="589"/>
      <c r="CW46" s="589"/>
      <c r="CX46" s="589"/>
      <c r="CY46" s="590"/>
      <c r="CZ46" s="591">
        <v>1.5</v>
      </c>
      <c r="DA46" s="592"/>
      <c r="DB46" s="592"/>
      <c r="DC46" s="593"/>
      <c r="DD46" s="594">
        <v>158201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9399031</v>
      </c>
      <c r="CS47" s="607"/>
      <c r="CT47" s="607"/>
      <c r="CU47" s="607"/>
      <c r="CV47" s="607"/>
      <c r="CW47" s="607"/>
      <c r="CX47" s="607"/>
      <c r="CY47" s="608"/>
      <c r="CZ47" s="591">
        <v>16.7</v>
      </c>
      <c r="DA47" s="609"/>
      <c r="DB47" s="609"/>
      <c r="DC47" s="610"/>
      <c r="DD47" s="594">
        <v>1977986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56423974</v>
      </c>
      <c r="CS49" s="573"/>
      <c r="CT49" s="573"/>
      <c r="CU49" s="573"/>
      <c r="CV49" s="573"/>
      <c r="CW49" s="573"/>
      <c r="CX49" s="573"/>
      <c r="CY49" s="574"/>
      <c r="CZ49" s="575">
        <v>100</v>
      </c>
      <c r="DA49" s="576"/>
      <c r="DB49" s="576"/>
      <c r="DC49" s="577"/>
      <c r="DD49" s="578">
        <v>21081239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66338</v>
      </c>
      <c r="R7" s="1101"/>
      <c r="S7" s="1101"/>
      <c r="T7" s="1101"/>
      <c r="U7" s="1101"/>
      <c r="V7" s="1101">
        <v>56424</v>
      </c>
      <c r="W7" s="1101"/>
      <c r="X7" s="1101"/>
      <c r="Y7" s="1101"/>
      <c r="Z7" s="1101"/>
      <c r="AA7" s="1101">
        <v>9914</v>
      </c>
      <c r="AB7" s="1101"/>
      <c r="AC7" s="1101"/>
      <c r="AD7" s="1101"/>
      <c r="AE7" s="1102"/>
      <c r="AF7" s="1103">
        <v>3038</v>
      </c>
      <c r="AG7" s="1104"/>
      <c r="AH7" s="1104"/>
      <c r="AI7" s="1104"/>
      <c r="AJ7" s="1105"/>
      <c r="AK7" s="1087">
        <v>20214</v>
      </c>
      <c r="AL7" s="1088"/>
      <c r="AM7" s="1088"/>
      <c r="AN7" s="1088"/>
      <c r="AO7" s="1088"/>
      <c r="AP7" s="1088">
        <v>21499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318</v>
      </c>
      <c r="CN7" s="1085"/>
      <c r="CO7" s="1085"/>
      <c r="CP7" s="1085"/>
      <c r="CQ7" s="1086"/>
      <c r="CR7" s="1084">
        <v>36</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21</v>
      </c>
      <c r="CI8" s="986"/>
      <c r="CJ8" s="986"/>
      <c r="CK8" s="986"/>
      <c r="CL8" s="987"/>
      <c r="CM8" s="985">
        <v>345</v>
      </c>
      <c r="CN8" s="986"/>
      <c r="CO8" s="986"/>
      <c r="CP8" s="986"/>
      <c r="CQ8" s="987"/>
      <c r="CR8" s="985">
        <v>38</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0</v>
      </c>
      <c r="CI9" s="986"/>
      <c r="CJ9" s="986"/>
      <c r="CK9" s="986"/>
      <c r="CL9" s="987"/>
      <c r="CM9" s="985">
        <v>22</v>
      </c>
      <c r="CN9" s="986"/>
      <c r="CO9" s="986"/>
      <c r="CP9" s="986"/>
      <c r="CQ9" s="987"/>
      <c r="CR9" s="985">
        <v>5</v>
      </c>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550</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176</v>
      </c>
      <c r="CN10" s="986"/>
      <c r="CO10" s="986"/>
      <c r="CP10" s="986"/>
      <c r="CQ10" s="987"/>
      <c r="CR10" s="985">
        <v>35</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3038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27</v>
      </c>
      <c r="R28" s="1050"/>
      <c r="S28" s="1050"/>
      <c r="T28" s="1050"/>
      <c r="U28" s="1050"/>
      <c r="V28" s="1050">
        <v>19</v>
      </c>
      <c r="W28" s="1050"/>
      <c r="X28" s="1050"/>
      <c r="Y28" s="1050"/>
      <c r="Z28" s="1050"/>
      <c r="AA28" s="1050">
        <v>7</v>
      </c>
      <c r="AB28" s="1050"/>
      <c r="AC28" s="1050"/>
      <c r="AD28" s="1050"/>
      <c r="AE28" s="1051"/>
      <c r="AF28" s="1052">
        <v>7</v>
      </c>
      <c r="AG28" s="1050"/>
      <c r="AH28" s="1050"/>
      <c r="AI28" s="1050"/>
      <c r="AJ28" s="1053"/>
      <c r="AK28" s="1054" t="s">
        <v>489</v>
      </c>
      <c r="AL28" s="1042"/>
      <c r="AM28" s="1042"/>
      <c r="AN28" s="1042"/>
      <c r="AO28" s="1042"/>
      <c r="AP28" s="1042" t="s">
        <v>489</v>
      </c>
      <c r="AQ28" s="1042"/>
      <c r="AR28" s="1042"/>
      <c r="AS28" s="1042"/>
      <c r="AT28" s="1042"/>
      <c r="AU28" s="1042" t="s">
        <v>489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3932</v>
      </c>
      <c r="R29" s="1040"/>
      <c r="S29" s="1040"/>
      <c r="T29" s="1040"/>
      <c r="U29" s="1040"/>
      <c r="V29" s="1040">
        <v>3846</v>
      </c>
      <c r="W29" s="1040"/>
      <c r="X29" s="1040"/>
      <c r="Y29" s="1040"/>
      <c r="Z29" s="1040"/>
      <c r="AA29" s="1040">
        <v>85</v>
      </c>
      <c r="AB29" s="1040"/>
      <c r="AC29" s="1040"/>
      <c r="AD29" s="1040"/>
      <c r="AE29" s="1041"/>
      <c r="AF29" s="1033">
        <v>85</v>
      </c>
      <c r="AG29" s="1034"/>
      <c r="AH29" s="1034"/>
      <c r="AI29" s="1034"/>
      <c r="AJ29" s="1035"/>
      <c r="AK29" s="976">
        <v>560</v>
      </c>
      <c r="AL29" s="967"/>
      <c r="AM29" s="967"/>
      <c r="AN29" s="967"/>
      <c r="AO29" s="967"/>
      <c r="AP29" s="967" t="s">
        <v>489</v>
      </c>
      <c r="AQ29" s="967"/>
      <c r="AR29" s="967"/>
      <c r="AS29" s="967"/>
      <c r="AT29" s="967"/>
      <c r="AU29" s="967" t="s">
        <v>489</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412</v>
      </c>
      <c r="R30" s="1040"/>
      <c r="S30" s="1040"/>
      <c r="T30" s="1040"/>
      <c r="U30" s="1040"/>
      <c r="V30" s="1040">
        <v>408</v>
      </c>
      <c r="W30" s="1040"/>
      <c r="X30" s="1040"/>
      <c r="Y30" s="1040"/>
      <c r="Z30" s="1040"/>
      <c r="AA30" s="1040">
        <v>4</v>
      </c>
      <c r="AB30" s="1040"/>
      <c r="AC30" s="1040"/>
      <c r="AD30" s="1040"/>
      <c r="AE30" s="1041"/>
      <c r="AF30" s="1033">
        <v>4</v>
      </c>
      <c r="AG30" s="1034"/>
      <c r="AH30" s="1034"/>
      <c r="AI30" s="1034"/>
      <c r="AJ30" s="1035"/>
      <c r="AK30" s="976">
        <v>126</v>
      </c>
      <c r="AL30" s="967"/>
      <c r="AM30" s="967"/>
      <c r="AN30" s="967"/>
      <c r="AO30" s="967"/>
      <c r="AP30" s="967" t="s">
        <v>489</v>
      </c>
      <c r="AQ30" s="967"/>
      <c r="AR30" s="967"/>
      <c r="AS30" s="967"/>
      <c r="AT30" s="967"/>
      <c r="AU30" s="967" t="s">
        <v>489</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5752</v>
      </c>
      <c r="R31" s="1040"/>
      <c r="S31" s="1040"/>
      <c r="T31" s="1040"/>
      <c r="U31" s="1040"/>
      <c r="V31" s="1040">
        <v>5729</v>
      </c>
      <c r="W31" s="1040"/>
      <c r="X31" s="1040"/>
      <c r="Y31" s="1040"/>
      <c r="Z31" s="1040"/>
      <c r="AA31" s="1040">
        <v>23</v>
      </c>
      <c r="AB31" s="1040"/>
      <c r="AC31" s="1040"/>
      <c r="AD31" s="1040"/>
      <c r="AE31" s="1041"/>
      <c r="AF31" s="1033">
        <v>23</v>
      </c>
      <c r="AG31" s="1034"/>
      <c r="AH31" s="1034"/>
      <c r="AI31" s="1034"/>
      <c r="AJ31" s="1035"/>
      <c r="AK31" s="976">
        <v>406</v>
      </c>
      <c r="AL31" s="967"/>
      <c r="AM31" s="967"/>
      <c r="AN31" s="967"/>
      <c r="AO31" s="967"/>
      <c r="AP31" s="967" t="s">
        <v>489</v>
      </c>
      <c r="AQ31" s="967"/>
      <c r="AR31" s="967"/>
      <c r="AS31" s="967"/>
      <c r="AT31" s="967"/>
      <c r="AU31" s="967" t="s">
        <v>489</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301</v>
      </c>
      <c r="R32" s="1040"/>
      <c r="S32" s="1040"/>
      <c r="T32" s="1040"/>
      <c r="U32" s="1040"/>
      <c r="V32" s="1040">
        <v>295</v>
      </c>
      <c r="W32" s="1040"/>
      <c r="X32" s="1040"/>
      <c r="Y32" s="1040"/>
      <c r="Z32" s="1040"/>
      <c r="AA32" s="1040">
        <v>5</v>
      </c>
      <c r="AB32" s="1040"/>
      <c r="AC32" s="1040"/>
      <c r="AD32" s="1040"/>
      <c r="AE32" s="1041"/>
      <c r="AF32" s="1033">
        <v>5</v>
      </c>
      <c r="AG32" s="1034"/>
      <c r="AH32" s="1034"/>
      <c r="AI32" s="1034"/>
      <c r="AJ32" s="1035"/>
      <c r="AK32" s="976">
        <v>42</v>
      </c>
      <c r="AL32" s="967"/>
      <c r="AM32" s="967"/>
      <c r="AN32" s="967"/>
      <c r="AO32" s="967"/>
      <c r="AP32" s="967">
        <v>204</v>
      </c>
      <c r="AQ32" s="967"/>
      <c r="AR32" s="967"/>
      <c r="AS32" s="967"/>
      <c r="AT32" s="967"/>
      <c r="AU32" s="967" t="s">
        <v>489</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719</v>
      </c>
      <c r="R33" s="1040"/>
      <c r="S33" s="1040"/>
      <c r="T33" s="1040"/>
      <c r="U33" s="1040"/>
      <c r="V33" s="1040">
        <v>561</v>
      </c>
      <c r="W33" s="1040"/>
      <c r="X33" s="1040"/>
      <c r="Y33" s="1040"/>
      <c r="Z33" s="1040"/>
      <c r="AA33" s="1040">
        <v>158</v>
      </c>
      <c r="AB33" s="1040"/>
      <c r="AC33" s="1040"/>
      <c r="AD33" s="1040"/>
      <c r="AE33" s="1041"/>
      <c r="AF33" s="1033">
        <v>1474</v>
      </c>
      <c r="AG33" s="1034"/>
      <c r="AH33" s="1034"/>
      <c r="AI33" s="1034"/>
      <c r="AJ33" s="1035"/>
      <c r="AK33" s="976" t="s">
        <v>489</v>
      </c>
      <c r="AL33" s="967"/>
      <c r="AM33" s="967"/>
      <c r="AN33" s="967"/>
      <c r="AO33" s="967"/>
      <c r="AP33" s="967">
        <v>3660</v>
      </c>
      <c r="AQ33" s="967"/>
      <c r="AR33" s="967"/>
      <c r="AS33" s="967"/>
      <c r="AT33" s="967"/>
      <c r="AU33" s="967" t="s">
        <v>489</v>
      </c>
      <c r="AV33" s="967"/>
      <c r="AW33" s="967"/>
      <c r="AX33" s="967"/>
      <c r="AY33" s="967"/>
      <c r="AZ33" s="1038"/>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383</v>
      </c>
      <c r="C34" s="1028"/>
      <c r="D34" s="1028"/>
      <c r="E34" s="1028"/>
      <c r="F34" s="1028"/>
      <c r="G34" s="1028"/>
      <c r="H34" s="1028"/>
      <c r="I34" s="1028"/>
      <c r="J34" s="1028"/>
      <c r="K34" s="1028"/>
      <c r="L34" s="1028"/>
      <c r="M34" s="1028"/>
      <c r="N34" s="1028"/>
      <c r="O34" s="1028"/>
      <c r="P34" s="1029"/>
      <c r="Q34" s="1039">
        <v>889</v>
      </c>
      <c r="R34" s="1040"/>
      <c r="S34" s="1040"/>
      <c r="T34" s="1040"/>
      <c r="U34" s="1040"/>
      <c r="V34" s="1040">
        <v>887</v>
      </c>
      <c r="W34" s="1040"/>
      <c r="X34" s="1040"/>
      <c r="Y34" s="1040"/>
      <c r="Z34" s="1040"/>
      <c r="AA34" s="1040">
        <v>2</v>
      </c>
      <c r="AB34" s="1040"/>
      <c r="AC34" s="1040"/>
      <c r="AD34" s="1040"/>
      <c r="AE34" s="1041"/>
      <c r="AF34" s="1033">
        <v>2</v>
      </c>
      <c r="AG34" s="1034"/>
      <c r="AH34" s="1034"/>
      <c r="AI34" s="1034"/>
      <c r="AJ34" s="1035"/>
      <c r="AK34" s="976">
        <v>67</v>
      </c>
      <c r="AL34" s="967"/>
      <c r="AM34" s="967"/>
      <c r="AN34" s="967"/>
      <c r="AO34" s="967"/>
      <c r="AP34" s="967">
        <v>3324</v>
      </c>
      <c r="AQ34" s="967"/>
      <c r="AR34" s="967"/>
      <c r="AS34" s="967"/>
      <c r="AT34" s="967"/>
      <c r="AU34" s="967">
        <v>2217</v>
      </c>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385</v>
      </c>
      <c r="C35" s="1028"/>
      <c r="D35" s="1028"/>
      <c r="E35" s="1028"/>
      <c r="F35" s="1028"/>
      <c r="G35" s="1028"/>
      <c r="H35" s="1028"/>
      <c r="I35" s="1028"/>
      <c r="J35" s="1028"/>
      <c r="K35" s="1028"/>
      <c r="L35" s="1028"/>
      <c r="M35" s="1028"/>
      <c r="N35" s="1028"/>
      <c r="O35" s="1028"/>
      <c r="P35" s="1029"/>
      <c r="Q35" s="1039">
        <v>706</v>
      </c>
      <c r="R35" s="1040"/>
      <c r="S35" s="1040"/>
      <c r="T35" s="1040"/>
      <c r="U35" s="1040"/>
      <c r="V35" s="1040">
        <v>699</v>
      </c>
      <c r="W35" s="1040"/>
      <c r="X35" s="1040"/>
      <c r="Y35" s="1040"/>
      <c r="Z35" s="1040"/>
      <c r="AA35" s="1040">
        <v>7</v>
      </c>
      <c r="AB35" s="1040"/>
      <c r="AC35" s="1040"/>
      <c r="AD35" s="1040"/>
      <c r="AE35" s="1041"/>
      <c r="AF35" s="1033">
        <v>7</v>
      </c>
      <c r="AG35" s="1034"/>
      <c r="AH35" s="1034"/>
      <c r="AI35" s="1034"/>
      <c r="AJ35" s="1035"/>
      <c r="AK35" s="976">
        <v>110</v>
      </c>
      <c r="AL35" s="967"/>
      <c r="AM35" s="967"/>
      <c r="AN35" s="967"/>
      <c r="AO35" s="967"/>
      <c r="AP35" s="967">
        <v>1649</v>
      </c>
      <c r="AQ35" s="967"/>
      <c r="AR35" s="967"/>
      <c r="AS35" s="967"/>
      <c r="AT35" s="967"/>
      <c r="AU35" s="967">
        <v>3297</v>
      </c>
      <c r="AV35" s="967"/>
      <c r="AW35" s="967"/>
      <c r="AX35" s="967"/>
      <c r="AY35" s="967"/>
      <c r="AZ35" s="1038"/>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386</v>
      </c>
      <c r="C36" s="1028"/>
      <c r="D36" s="1028"/>
      <c r="E36" s="1028"/>
      <c r="F36" s="1028"/>
      <c r="G36" s="1028"/>
      <c r="H36" s="1028"/>
      <c r="I36" s="1028"/>
      <c r="J36" s="1028"/>
      <c r="K36" s="1028"/>
      <c r="L36" s="1028"/>
      <c r="M36" s="1028"/>
      <c r="N36" s="1028"/>
      <c r="O36" s="1028"/>
      <c r="P36" s="1029"/>
      <c r="Q36" s="1039">
        <v>204</v>
      </c>
      <c r="R36" s="1040"/>
      <c r="S36" s="1040"/>
      <c r="T36" s="1040"/>
      <c r="U36" s="1040"/>
      <c r="V36" s="1040">
        <v>197</v>
      </c>
      <c r="W36" s="1040"/>
      <c r="X36" s="1040"/>
      <c r="Y36" s="1040"/>
      <c r="Z36" s="1040"/>
      <c r="AA36" s="1040">
        <v>6</v>
      </c>
      <c r="AB36" s="1040"/>
      <c r="AC36" s="1040"/>
      <c r="AD36" s="1040"/>
      <c r="AE36" s="1041"/>
      <c r="AF36" s="1033">
        <v>6</v>
      </c>
      <c r="AG36" s="1034"/>
      <c r="AH36" s="1034"/>
      <c r="AI36" s="1034"/>
      <c r="AJ36" s="1035"/>
      <c r="AK36" s="976">
        <v>115</v>
      </c>
      <c r="AL36" s="967"/>
      <c r="AM36" s="967"/>
      <c r="AN36" s="967"/>
      <c r="AO36" s="967"/>
      <c r="AP36" s="967">
        <v>1018</v>
      </c>
      <c r="AQ36" s="967"/>
      <c r="AR36" s="967"/>
      <c r="AS36" s="967"/>
      <c r="AT36" s="967"/>
      <c r="AU36" s="967">
        <v>702</v>
      </c>
      <c r="AV36" s="967"/>
      <c r="AW36" s="967"/>
      <c r="AX36" s="967"/>
      <c r="AY36" s="967"/>
      <c r="AZ36" s="1038"/>
      <c r="BA36" s="1038"/>
      <c r="BB36" s="1038"/>
      <c r="BC36" s="1038"/>
      <c r="BD36" s="1038"/>
      <c r="BE36" s="1022" t="s">
        <v>384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387</v>
      </c>
      <c r="C37" s="1028"/>
      <c r="D37" s="1028"/>
      <c r="E37" s="1028"/>
      <c r="F37" s="1028"/>
      <c r="G37" s="1028"/>
      <c r="H37" s="1028"/>
      <c r="I37" s="1028"/>
      <c r="J37" s="1028"/>
      <c r="K37" s="1028"/>
      <c r="L37" s="1028"/>
      <c r="M37" s="1028"/>
      <c r="N37" s="1028"/>
      <c r="O37" s="1028"/>
      <c r="P37" s="1029"/>
      <c r="Q37" s="1039">
        <v>2034</v>
      </c>
      <c r="R37" s="1040"/>
      <c r="S37" s="1040"/>
      <c r="T37" s="1040"/>
      <c r="U37" s="1040"/>
      <c r="V37" s="1040">
        <v>1913</v>
      </c>
      <c r="W37" s="1040"/>
      <c r="X37" s="1040"/>
      <c r="Y37" s="1040"/>
      <c r="Z37" s="1040"/>
      <c r="AA37" s="1040">
        <v>121</v>
      </c>
      <c r="AB37" s="1040"/>
      <c r="AC37" s="1040"/>
      <c r="AD37" s="1040"/>
      <c r="AE37" s="1041"/>
      <c r="AF37" s="1033">
        <v>22</v>
      </c>
      <c r="AG37" s="1034"/>
      <c r="AH37" s="1034"/>
      <c r="AI37" s="1034"/>
      <c r="AJ37" s="1035"/>
      <c r="AK37" s="976">
        <v>343</v>
      </c>
      <c r="AL37" s="967"/>
      <c r="AM37" s="967"/>
      <c r="AN37" s="967"/>
      <c r="AO37" s="967"/>
      <c r="AP37" s="967">
        <v>8393</v>
      </c>
      <c r="AQ37" s="967"/>
      <c r="AR37" s="967"/>
      <c r="AS37" s="967"/>
      <c r="AT37" s="967"/>
      <c r="AU37" s="967">
        <v>3601</v>
      </c>
      <c r="AV37" s="967"/>
      <c r="AW37" s="967"/>
      <c r="AX37" s="967"/>
      <c r="AY37" s="967"/>
      <c r="AZ37" s="1038"/>
      <c r="BA37" s="1038"/>
      <c r="BB37" s="1038"/>
      <c r="BC37" s="1038"/>
      <c r="BD37" s="1038"/>
      <c r="BE37" s="1022" t="s">
        <v>384</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1636</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551</v>
      </c>
      <c r="C68" s="982"/>
      <c r="D68" s="982"/>
      <c r="E68" s="982"/>
      <c r="F68" s="982"/>
      <c r="G68" s="982"/>
      <c r="H68" s="982"/>
      <c r="I68" s="982"/>
      <c r="J68" s="982"/>
      <c r="K68" s="982"/>
      <c r="L68" s="982"/>
      <c r="M68" s="982"/>
      <c r="N68" s="982"/>
      <c r="O68" s="982"/>
      <c r="P68" s="983"/>
      <c r="Q68" s="984">
        <v>241</v>
      </c>
      <c r="R68" s="978"/>
      <c r="S68" s="978"/>
      <c r="T68" s="978"/>
      <c r="U68" s="978"/>
      <c r="V68" s="978">
        <v>223</v>
      </c>
      <c r="W68" s="978"/>
      <c r="X68" s="978"/>
      <c r="Y68" s="978"/>
      <c r="Z68" s="978"/>
      <c r="AA68" s="978">
        <v>18</v>
      </c>
      <c r="AB68" s="978"/>
      <c r="AC68" s="978"/>
      <c r="AD68" s="978"/>
      <c r="AE68" s="978"/>
      <c r="AF68" s="978">
        <v>18</v>
      </c>
      <c r="AG68" s="978"/>
      <c r="AH68" s="978"/>
      <c r="AI68" s="978"/>
      <c r="AJ68" s="978"/>
      <c r="AK68" s="978" t="s">
        <v>552</v>
      </c>
      <c r="AL68" s="978"/>
      <c r="AM68" s="978"/>
      <c r="AN68" s="978"/>
      <c r="AO68" s="978"/>
      <c r="AP68" s="978">
        <v>9</v>
      </c>
      <c r="AQ68" s="978"/>
      <c r="AR68" s="978"/>
      <c r="AS68" s="978"/>
      <c r="AT68" s="978"/>
      <c r="AU68" s="978">
        <v>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553</v>
      </c>
      <c r="C69" s="971"/>
      <c r="D69" s="971"/>
      <c r="E69" s="971"/>
      <c r="F69" s="971"/>
      <c r="G69" s="971"/>
      <c r="H69" s="971"/>
      <c r="I69" s="971"/>
      <c r="J69" s="971"/>
      <c r="K69" s="971"/>
      <c r="L69" s="971"/>
      <c r="M69" s="971"/>
      <c r="N69" s="971"/>
      <c r="O69" s="971"/>
      <c r="P69" s="972"/>
      <c r="Q69" s="973">
        <v>831</v>
      </c>
      <c r="R69" s="967"/>
      <c r="S69" s="967"/>
      <c r="T69" s="967"/>
      <c r="U69" s="967"/>
      <c r="V69" s="967">
        <v>819</v>
      </c>
      <c r="W69" s="967"/>
      <c r="X69" s="967"/>
      <c r="Y69" s="967"/>
      <c r="Z69" s="967"/>
      <c r="AA69" s="967">
        <v>13</v>
      </c>
      <c r="AB69" s="967"/>
      <c r="AC69" s="967"/>
      <c r="AD69" s="967"/>
      <c r="AE69" s="967"/>
      <c r="AF69" s="967">
        <v>13</v>
      </c>
      <c r="AG69" s="967"/>
      <c r="AH69" s="967"/>
      <c r="AI69" s="967"/>
      <c r="AJ69" s="967"/>
      <c r="AK69" s="967" t="s">
        <v>552</v>
      </c>
      <c r="AL69" s="967"/>
      <c r="AM69" s="967"/>
      <c r="AN69" s="967"/>
      <c r="AO69" s="967"/>
      <c r="AP69" s="967">
        <v>115</v>
      </c>
      <c r="AQ69" s="967"/>
      <c r="AR69" s="967"/>
      <c r="AS69" s="967"/>
      <c r="AT69" s="967"/>
      <c r="AU69" s="967">
        <v>115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554</v>
      </c>
      <c r="C70" s="971"/>
      <c r="D70" s="971"/>
      <c r="E70" s="971"/>
      <c r="F70" s="971"/>
      <c r="G70" s="971"/>
      <c r="H70" s="971"/>
      <c r="I70" s="971"/>
      <c r="J70" s="971"/>
      <c r="K70" s="971"/>
      <c r="L70" s="971"/>
      <c r="M70" s="971"/>
      <c r="N70" s="971"/>
      <c r="O70" s="971"/>
      <c r="P70" s="972"/>
      <c r="Q70" s="973">
        <v>228</v>
      </c>
      <c r="R70" s="967"/>
      <c r="S70" s="967"/>
      <c r="T70" s="967"/>
      <c r="U70" s="967"/>
      <c r="V70" s="967">
        <v>219</v>
      </c>
      <c r="W70" s="967"/>
      <c r="X70" s="967"/>
      <c r="Y70" s="967"/>
      <c r="Z70" s="967"/>
      <c r="AA70" s="967">
        <v>9</v>
      </c>
      <c r="AB70" s="967"/>
      <c r="AC70" s="967"/>
      <c r="AD70" s="967"/>
      <c r="AE70" s="967"/>
      <c r="AF70" s="967">
        <v>9</v>
      </c>
      <c r="AG70" s="967"/>
      <c r="AH70" s="967"/>
      <c r="AI70" s="967"/>
      <c r="AJ70" s="967"/>
      <c r="AK70" s="967" t="s">
        <v>552</v>
      </c>
      <c r="AL70" s="967"/>
      <c r="AM70" s="967"/>
      <c r="AN70" s="967"/>
      <c r="AO70" s="967"/>
      <c r="AP70" s="967">
        <v>23</v>
      </c>
      <c r="AQ70" s="967"/>
      <c r="AR70" s="967"/>
      <c r="AS70" s="967"/>
      <c r="AT70" s="967"/>
      <c r="AU70" s="967">
        <v>20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1</v>
      </c>
      <c r="AG71" s="967"/>
      <c r="AH71" s="967"/>
      <c r="AI71" s="967"/>
      <c r="AJ71" s="967"/>
      <c r="AK71" s="967" t="s">
        <v>552</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556</v>
      </c>
      <c r="C72" s="971"/>
      <c r="D72" s="971"/>
      <c r="E72" s="971"/>
      <c r="F72" s="971"/>
      <c r="G72" s="971"/>
      <c r="H72" s="971"/>
      <c r="I72" s="971"/>
      <c r="J72" s="971"/>
      <c r="K72" s="971"/>
      <c r="L72" s="971"/>
      <c r="M72" s="971"/>
      <c r="N72" s="971"/>
      <c r="O72" s="971"/>
      <c r="P72" s="972"/>
      <c r="Q72" s="973">
        <v>12012</v>
      </c>
      <c r="R72" s="967"/>
      <c r="S72" s="967"/>
      <c r="T72" s="967"/>
      <c r="U72" s="967"/>
      <c r="V72" s="967">
        <v>11518</v>
      </c>
      <c r="W72" s="967"/>
      <c r="X72" s="967"/>
      <c r="Y72" s="967"/>
      <c r="Z72" s="967"/>
      <c r="AA72" s="967">
        <v>494</v>
      </c>
      <c r="AB72" s="967"/>
      <c r="AC72" s="967"/>
      <c r="AD72" s="967"/>
      <c r="AE72" s="967"/>
      <c r="AF72" s="967">
        <v>494</v>
      </c>
      <c r="AG72" s="967"/>
      <c r="AH72" s="967"/>
      <c r="AI72" s="967"/>
      <c r="AJ72" s="967"/>
      <c r="AK72" s="967">
        <v>175</v>
      </c>
      <c r="AL72" s="967"/>
      <c r="AM72" s="967"/>
      <c r="AN72" s="967"/>
      <c r="AO72" s="967"/>
      <c r="AP72" s="967" t="s">
        <v>552</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557</v>
      </c>
      <c r="C73" s="971"/>
      <c r="D73" s="971"/>
      <c r="E73" s="971"/>
      <c r="F73" s="971"/>
      <c r="G73" s="971"/>
      <c r="H73" s="971"/>
      <c r="I73" s="971"/>
      <c r="J73" s="971"/>
      <c r="K73" s="971"/>
      <c r="L73" s="971"/>
      <c r="M73" s="971"/>
      <c r="N73" s="971"/>
      <c r="O73" s="971"/>
      <c r="P73" s="972"/>
      <c r="Q73" s="973">
        <v>162673</v>
      </c>
      <c r="R73" s="967"/>
      <c r="S73" s="967"/>
      <c r="T73" s="967"/>
      <c r="U73" s="967"/>
      <c r="V73" s="967">
        <v>156824</v>
      </c>
      <c r="W73" s="967"/>
      <c r="X73" s="967"/>
      <c r="Y73" s="967"/>
      <c r="Z73" s="967"/>
      <c r="AA73" s="967">
        <v>5849</v>
      </c>
      <c r="AB73" s="967"/>
      <c r="AC73" s="967"/>
      <c r="AD73" s="967"/>
      <c r="AE73" s="967"/>
      <c r="AF73" s="967">
        <v>5849</v>
      </c>
      <c r="AG73" s="967"/>
      <c r="AH73" s="967"/>
      <c r="AI73" s="967"/>
      <c r="AJ73" s="967"/>
      <c r="AK73" s="967" t="s">
        <v>552</v>
      </c>
      <c r="AL73" s="967"/>
      <c r="AM73" s="967"/>
      <c r="AN73" s="967"/>
      <c r="AO73" s="967"/>
      <c r="AP73" s="967" t="s">
        <v>552</v>
      </c>
      <c r="AQ73" s="967"/>
      <c r="AR73" s="967"/>
      <c r="AS73" s="967"/>
      <c r="AT73" s="967"/>
      <c r="AU73" s="967" t="s">
        <v>552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558</v>
      </c>
      <c r="C74" s="971"/>
      <c r="D74" s="971"/>
      <c r="E74" s="971"/>
      <c r="F74" s="971"/>
      <c r="G74" s="971"/>
      <c r="H74" s="971"/>
      <c r="I74" s="971"/>
      <c r="J74" s="971"/>
      <c r="K74" s="971"/>
      <c r="L74" s="971"/>
      <c r="M74" s="971"/>
      <c r="N74" s="971"/>
      <c r="O74" s="971"/>
      <c r="P74" s="972"/>
      <c r="Q74" s="973">
        <v>1264</v>
      </c>
      <c r="R74" s="967"/>
      <c r="S74" s="967"/>
      <c r="T74" s="967"/>
      <c r="U74" s="967"/>
      <c r="V74" s="967">
        <v>1254</v>
      </c>
      <c r="W74" s="967"/>
      <c r="X74" s="967"/>
      <c r="Y74" s="967"/>
      <c r="Z74" s="967"/>
      <c r="AA74" s="967">
        <v>10</v>
      </c>
      <c r="AB74" s="967"/>
      <c r="AC74" s="967"/>
      <c r="AD74" s="967"/>
      <c r="AE74" s="967"/>
      <c r="AF74" s="967">
        <v>10</v>
      </c>
      <c r="AG74" s="967"/>
      <c r="AH74" s="967"/>
      <c r="AI74" s="967"/>
      <c r="AJ74" s="967"/>
      <c r="AK74" s="967" t="s">
        <v>552</v>
      </c>
      <c r="AL74" s="967"/>
      <c r="AM74" s="967"/>
      <c r="AN74" s="967"/>
      <c r="AO74" s="967"/>
      <c r="AP74" s="967">
        <v>4368</v>
      </c>
      <c r="AQ74" s="967"/>
      <c r="AR74" s="967"/>
      <c r="AS74" s="967"/>
      <c r="AT74" s="967"/>
      <c r="AU74" s="967">
        <v>1144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284</v>
      </c>
      <c r="AG109" s="888"/>
      <c r="AH109" s="888"/>
      <c r="AI109" s="888"/>
      <c r="AJ109" s="889"/>
      <c r="AK109" s="890" t="s">
        <v>283</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284</v>
      </c>
      <c r="BW109" s="888"/>
      <c r="BX109" s="888"/>
      <c r="BY109" s="888"/>
      <c r="BZ109" s="889"/>
      <c r="CA109" s="890" t="s">
        <v>283</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284</v>
      </c>
      <c r="DM109" s="888"/>
      <c r="DN109" s="888"/>
      <c r="DO109" s="888"/>
      <c r="DP109" s="889"/>
      <c r="DQ109" s="890" t="s">
        <v>283</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2145345</v>
      </c>
      <c r="AB110" s="873"/>
      <c r="AC110" s="873"/>
      <c r="AD110" s="873"/>
      <c r="AE110" s="874"/>
      <c r="AF110" s="875">
        <v>2217892</v>
      </c>
      <c r="AG110" s="873"/>
      <c r="AH110" s="873"/>
      <c r="AI110" s="873"/>
      <c r="AJ110" s="874"/>
      <c r="AK110" s="875">
        <v>2129142</v>
      </c>
      <c r="AL110" s="873"/>
      <c r="AM110" s="873"/>
      <c r="AN110" s="873"/>
      <c r="AO110" s="874"/>
      <c r="AP110" s="876">
        <v>22.5</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21053410</v>
      </c>
      <c r="BR110" s="800"/>
      <c r="BS110" s="800"/>
      <c r="BT110" s="800"/>
      <c r="BU110" s="800"/>
      <c r="BV110" s="800">
        <v>20599283</v>
      </c>
      <c r="BW110" s="800"/>
      <c r="BX110" s="800"/>
      <c r="BY110" s="800"/>
      <c r="BZ110" s="800"/>
      <c r="CA110" s="800">
        <v>21498545</v>
      </c>
      <c r="CB110" s="800"/>
      <c r="CC110" s="800"/>
      <c r="CD110" s="800"/>
      <c r="CE110" s="800"/>
      <c r="CF110" s="861">
        <v>227.5</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415</v>
      </c>
      <c r="DH110" s="800"/>
      <c r="DI110" s="800"/>
      <c r="DJ110" s="800"/>
      <c r="DK110" s="800"/>
      <c r="DL110" s="800" t="s">
        <v>415</v>
      </c>
      <c r="DM110" s="800"/>
      <c r="DN110" s="800"/>
      <c r="DO110" s="800"/>
      <c r="DP110" s="800"/>
      <c r="DQ110" s="800" t="s">
        <v>415</v>
      </c>
      <c r="DR110" s="800"/>
      <c r="DS110" s="800"/>
      <c r="DT110" s="800"/>
      <c r="DU110" s="800"/>
      <c r="DV110" s="801" t="s">
        <v>415</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417</v>
      </c>
      <c r="AB111" s="909"/>
      <c r="AC111" s="909"/>
      <c r="AD111" s="909"/>
      <c r="AE111" s="910"/>
      <c r="AF111" s="911" t="s">
        <v>417</v>
      </c>
      <c r="AG111" s="909"/>
      <c r="AH111" s="909"/>
      <c r="AI111" s="909"/>
      <c r="AJ111" s="910"/>
      <c r="AK111" s="911" t="s">
        <v>417</v>
      </c>
      <c r="AL111" s="909"/>
      <c r="AM111" s="909"/>
      <c r="AN111" s="909"/>
      <c r="AO111" s="910"/>
      <c r="AP111" s="912" t="s">
        <v>417</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6514</v>
      </c>
      <c r="BR111" s="771"/>
      <c r="BS111" s="771"/>
      <c r="BT111" s="771"/>
      <c r="BU111" s="771"/>
      <c r="BV111" s="771">
        <v>49805</v>
      </c>
      <c r="BW111" s="771"/>
      <c r="BX111" s="771"/>
      <c r="BY111" s="771"/>
      <c r="BZ111" s="771"/>
      <c r="CA111" s="771">
        <v>3096</v>
      </c>
      <c r="CB111" s="771"/>
      <c r="CC111" s="771"/>
      <c r="CD111" s="771"/>
      <c r="CE111" s="771"/>
      <c r="CF111" s="848">
        <v>0</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415</v>
      </c>
      <c r="DH111" s="771"/>
      <c r="DI111" s="771"/>
      <c r="DJ111" s="771"/>
      <c r="DK111" s="771"/>
      <c r="DL111" s="771" t="s">
        <v>415</v>
      </c>
      <c r="DM111" s="771"/>
      <c r="DN111" s="771"/>
      <c r="DO111" s="771"/>
      <c r="DP111" s="771"/>
      <c r="DQ111" s="771" t="s">
        <v>415</v>
      </c>
      <c r="DR111" s="771"/>
      <c r="DS111" s="771"/>
      <c r="DT111" s="771"/>
      <c r="DU111" s="771"/>
      <c r="DV111" s="823" t="s">
        <v>415</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422</v>
      </c>
      <c r="AB112" s="784"/>
      <c r="AC112" s="784"/>
      <c r="AD112" s="784"/>
      <c r="AE112" s="785"/>
      <c r="AF112" s="786" t="s">
        <v>422</v>
      </c>
      <c r="AG112" s="784"/>
      <c r="AH112" s="784"/>
      <c r="AI112" s="784"/>
      <c r="AJ112" s="785"/>
      <c r="AK112" s="786" t="s">
        <v>422</v>
      </c>
      <c r="AL112" s="784"/>
      <c r="AM112" s="784"/>
      <c r="AN112" s="784"/>
      <c r="AO112" s="785"/>
      <c r="AP112" s="754" t="s">
        <v>422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5491797</v>
      </c>
      <c r="BR112" s="771"/>
      <c r="BS112" s="771"/>
      <c r="BT112" s="771"/>
      <c r="BU112" s="771"/>
      <c r="BV112" s="771">
        <v>8617504</v>
      </c>
      <c r="BW112" s="771"/>
      <c r="BX112" s="771"/>
      <c r="BY112" s="771"/>
      <c r="BZ112" s="771"/>
      <c r="CA112" s="771">
        <v>10020729</v>
      </c>
      <c r="CB112" s="771"/>
      <c r="CC112" s="771"/>
      <c r="CD112" s="771"/>
      <c r="CE112" s="771"/>
      <c r="CF112" s="848">
        <v>106</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422</v>
      </c>
      <c r="DH112" s="771"/>
      <c r="DI112" s="771"/>
      <c r="DJ112" s="771"/>
      <c r="DK112" s="771"/>
      <c r="DL112" s="771" t="s">
        <v>422</v>
      </c>
      <c r="DM112" s="771"/>
      <c r="DN112" s="771"/>
      <c r="DO112" s="771"/>
      <c r="DP112" s="771"/>
      <c r="DQ112" s="771" t="s">
        <v>422</v>
      </c>
      <c r="DR112" s="771"/>
      <c r="DS112" s="771"/>
      <c r="DT112" s="771"/>
      <c r="DU112" s="771"/>
      <c r="DV112" s="823" t="s">
        <v>422</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826957</v>
      </c>
      <c r="AB113" s="909"/>
      <c r="AC113" s="909"/>
      <c r="AD113" s="909"/>
      <c r="AE113" s="910"/>
      <c r="AF113" s="911">
        <v>619857</v>
      </c>
      <c r="AG113" s="909"/>
      <c r="AH113" s="909"/>
      <c r="AI113" s="909"/>
      <c r="AJ113" s="910"/>
      <c r="AK113" s="911">
        <v>320931</v>
      </c>
      <c r="AL113" s="909"/>
      <c r="AM113" s="909"/>
      <c r="AN113" s="909"/>
      <c r="AO113" s="910"/>
      <c r="AP113" s="912">
        <v>3.4</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1492204</v>
      </c>
      <c r="BR113" s="771"/>
      <c r="BS113" s="771"/>
      <c r="BT113" s="771"/>
      <c r="BU113" s="771"/>
      <c r="BV113" s="771">
        <v>1425173</v>
      </c>
      <c r="BW113" s="771"/>
      <c r="BX113" s="771"/>
      <c r="BY113" s="771"/>
      <c r="BZ113" s="771"/>
      <c r="CA113" s="771">
        <v>1285674</v>
      </c>
      <c r="CB113" s="771"/>
      <c r="CC113" s="771"/>
      <c r="CD113" s="771"/>
      <c r="CE113" s="771"/>
      <c r="CF113" s="848">
        <v>13.6</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422</v>
      </c>
      <c r="DH113" s="784"/>
      <c r="DI113" s="784"/>
      <c r="DJ113" s="784"/>
      <c r="DK113" s="785"/>
      <c r="DL113" s="786" t="s">
        <v>422</v>
      </c>
      <c r="DM113" s="784"/>
      <c r="DN113" s="784"/>
      <c r="DO113" s="784"/>
      <c r="DP113" s="785"/>
      <c r="DQ113" s="786" t="s">
        <v>422</v>
      </c>
      <c r="DR113" s="784"/>
      <c r="DS113" s="784"/>
      <c r="DT113" s="784"/>
      <c r="DU113" s="785"/>
      <c r="DV113" s="754" t="s">
        <v>422</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81124</v>
      </c>
      <c r="AB114" s="784"/>
      <c r="AC114" s="784"/>
      <c r="AD114" s="784"/>
      <c r="AE114" s="785"/>
      <c r="AF114" s="786">
        <v>150163</v>
      </c>
      <c r="AG114" s="784"/>
      <c r="AH114" s="784"/>
      <c r="AI114" s="784"/>
      <c r="AJ114" s="785"/>
      <c r="AK114" s="786">
        <v>156627</v>
      </c>
      <c r="AL114" s="784"/>
      <c r="AM114" s="784"/>
      <c r="AN114" s="784"/>
      <c r="AO114" s="785"/>
      <c r="AP114" s="754">
        <v>1.7</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4599765</v>
      </c>
      <c r="BR114" s="771"/>
      <c r="BS114" s="771"/>
      <c r="BT114" s="771"/>
      <c r="BU114" s="771"/>
      <c r="BV114" s="771">
        <v>4242553</v>
      </c>
      <c r="BW114" s="771"/>
      <c r="BX114" s="771"/>
      <c r="BY114" s="771"/>
      <c r="BZ114" s="771"/>
      <c r="CA114" s="771">
        <v>4112738</v>
      </c>
      <c r="CB114" s="771"/>
      <c r="CC114" s="771"/>
      <c r="CD114" s="771"/>
      <c r="CE114" s="771"/>
      <c r="CF114" s="848">
        <v>43.5</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422</v>
      </c>
      <c r="DH114" s="784"/>
      <c r="DI114" s="784"/>
      <c r="DJ114" s="784"/>
      <c r="DK114" s="785"/>
      <c r="DL114" s="786" t="s">
        <v>422</v>
      </c>
      <c r="DM114" s="784"/>
      <c r="DN114" s="784"/>
      <c r="DO114" s="784"/>
      <c r="DP114" s="785"/>
      <c r="DQ114" s="786" t="s">
        <v>422</v>
      </c>
      <c r="DR114" s="784"/>
      <c r="DS114" s="784"/>
      <c r="DT114" s="784"/>
      <c r="DU114" s="785"/>
      <c r="DV114" s="754" t="s">
        <v>422</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60535</v>
      </c>
      <c r="AB115" s="909"/>
      <c r="AC115" s="909"/>
      <c r="AD115" s="909"/>
      <c r="AE115" s="910"/>
      <c r="AF115" s="911">
        <v>43875</v>
      </c>
      <c r="AG115" s="909"/>
      <c r="AH115" s="909"/>
      <c r="AI115" s="909"/>
      <c r="AJ115" s="910"/>
      <c r="AK115" s="911">
        <v>65094</v>
      </c>
      <c r="AL115" s="909"/>
      <c r="AM115" s="909"/>
      <c r="AN115" s="909"/>
      <c r="AO115" s="910"/>
      <c r="AP115" s="912">
        <v>0.7</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422</v>
      </c>
      <c r="BR115" s="771"/>
      <c r="BS115" s="771"/>
      <c r="BT115" s="771"/>
      <c r="BU115" s="771"/>
      <c r="BV115" s="771" t="s">
        <v>422</v>
      </c>
      <c r="BW115" s="771"/>
      <c r="BX115" s="771"/>
      <c r="BY115" s="771"/>
      <c r="BZ115" s="771"/>
      <c r="CA115" s="771" t="s">
        <v>422</v>
      </c>
      <c r="CB115" s="771"/>
      <c r="CC115" s="771"/>
      <c r="CD115" s="771"/>
      <c r="CE115" s="771"/>
      <c r="CF115" s="848" t="s">
        <v>422</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422</v>
      </c>
      <c r="DH115" s="784"/>
      <c r="DI115" s="784"/>
      <c r="DJ115" s="784"/>
      <c r="DK115" s="785"/>
      <c r="DL115" s="786" t="s">
        <v>422</v>
      </c>
      <c r="DM115" s="784"/>
      <c r="DN115" s="784"/>
      <c r="DO115" s="784"/>
      <c r="DP115" s="785"/>
      <c r="DQ115" s="786" t="s">
        <v>422</v>
      </c>
      <c r="DR115" s="784"/>
      <c r="DS115" s="784"/>
      <c r="DT115" s="784"/>
      <c r="DU115" s="785"/>
      <c r="DV115" s="754" t="s">
        <v>422</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422</v>
      </c>
      <c r="AB116" s="784"/>
      <c r="AC116" s="784"/>
      <c r="AD116" s="784"/>
      <c r="AE116" s="785"/>
      <c r="AF116" s="786" t="s">
        <v>422</v>
      </c>
      <c r="AG116" s="784"/>
      <c r="AH116" s="784"/>
      <c r="AI116" s="784"/>
      <c r="AJ116" s="785"/>
      <c r="AK116" s="786" t="s">
        <v>422</v>
      </c>
      <c r="AL116" s="784"/>
      <c r="AM116" s="784"/>
      <c r="AN116" s="784"/>
      <c r="AO116" s="785"/>
      <c r="AP116" s="754" t="s">
        <v>422</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422</v>
      </c>
      <c r="BR116" s="771"/>
      <c r="BS116" s="771"/>
      <c r="BT116" s="771"/>
      <c r="BU116" s="771"/>
      <c r="BV116" s="771" t="s">
        <v>422</v>
      </c>
      <c r="BW116" s="771"/>
      <c r="BX116" s="771"/>
      <c r="BY116" s="771"/>
      <c r="BZ116" s="771"/>
      <c r="CA116" s="771" t="s">
        <v>422</v>
      </c>
      <c r="CB116" s="771"/>
      <c r="CC116" s="771"/>
      <c r="CD116" s="771"/>
      <c r="CE116" s="771"/>
      <c r="CF116" s="848" t="s">
        <v>422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6514</v>
      </c>
      <c r="DH116" s="784"/>
      <c r="DI116" s="784"/>
      <c r="DJ116" s="784"/>
      <c r="DK116" s="785"/>
      <c r="DL116" s="786">
        <v>4805</v>
      </c>
      <c r="DM116" s="784"/>
      <c r="DN116" s="784"/>
      <c r="DO116" s="784"/>
      <c r="DP116" s="785"/>
      <c r="DQ116" s="786">
        <v>3096</v>
      </c>
      <c r="DR116" s="784"/>
      <c r="DS116" s="784"/>
      <c r="DT116" s="784"/>
      <c r="DU116" s="785"/>
      <c r="DV116" s="754">
        <v>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3113961</v>
      </c>
      <c r="AB117" s="895"/>
      <c r="AC117" s="895"/>
      <c r="AD117" s="895"/>
      <c r="AE117" s="896"/>
      <c r="AF117" s="898">
        <v>3031787</v>
      </c>
      <c r="AG117" s="895"/>
      <c r="AH117" s="895"/>
      <c r="AI117" s="895"/>
      <c r="AJ117" s="896"/>
      <c r="AK117" s="898">
        <v>2671794</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v>45000</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284</v>
      </c>
      <c r="AG118" s="888"/>
      <c r="AH118" s="888"/>
      <c r="AI118" s="888"/>
      <c r="AJ118" s="889"/>
      <c r="AK118" s="890" t="s">
        <v>283</v>
      </c>
      <c r="AL118" s="888"/>
      <c r="AM118" s="888"/>
      <c r="AN118" s="888"/>
      <c r="AO118" s="889"/>
      <c r="AP118" s="891" t="s">
        <v>409</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440</v>
      </c>
      <c r="BP118" s="838"/>
      <c r="BQ118" s="857">
        <v>32643690</v>
      </c>
      <c r="BR118" s="858"/>
      <c r="BS118" s="858"/>
      <c r="BT118" s="858"/>
      <c r="BU118" s="858"/>
      <c r="BV118" s="858">
        <v>34934318</v>
      </c>
      <c r="BW118" s="858"/>
      <c r="BX118" s="858"/>
      <c r="BY118" s="858"/>
      <c r="BZ118" s="858"/>
      <c r="CA118" s="858">
        <v>36920782</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10734953</v>
      </c>
      <c r="BR119" s="800"/>
      <c r="BS119" s="800"/>
      <c r="BT119" s="800"/>
      <c r="BU119" s="800"/>
      <c r="BV119" s="800">
        <v>12456308</v>
      </c>
      <c r="BW119" s="800"/>
      <c r="BX119" s="800"/>
      <c r="BY119" s="800"/>
      <c r="BZ119" s="800"/>
      <c r="CA119" s="800">
        <v>9089665</v>
      </c>
      <c r="CB119" s="800"/>
      <c r="CC119" s="800"/>
      <c r="CD119" s="800"/>
      <c r="CE119" s="800"/>
      <c r="CF119" s="861">
        <v>96.2</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t="s">
        <v>109</v>
      </c>
      <c r="BR120" s="771"/>
      <c r="BS120" s="771"/>
      <c r="BT120" s="771"/>
      <c r="BU120" s="771"/>
      <c r="BV120" s="771" t="s">
        <v>109</v>
      </c>
      <c r="BW120" s="771"/>
      <c r="BX120" s="771"/>
      <c r="BY120" s="771"/>
      <c r="BZ120" s="771"/>
      <c r="CA120" s="771" t="s">
        <v>109</v>
      </c>
      <c r="CB120" s="771"/>
      <c r="CC120" s="771"/>
      <c r="CD120" s="771"/>
      <c r="CE120" s="771"/>
      <c r="CF120" s="848" t="s">
        <v>109</v>
      </c>
      <c r="CG120" s="849"/>
      <c r="CH120" s="849"/>
      <c r="CI120" s="849"/>
      <c r="CJ120" s="849"/>
      <c r="CK120" s="850" t="s">
        <v>446</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2960560</v>
      </c>
      <c r="DH120" s="800"/>
      <c r="DI120" s="800"/>
      <c r="DJ120" s="800"/>
      <c r="DK120" s="800"/>
      <c r="DL120" s="800">
        <v>4674264</v>
      </c>
      <c r="DM120" s="800"/>
      <c r="DN120" s="800"/>
      <c r="DO120" s="800"/>
      <c r="DP120" s="800"/>
      <c r="DQ120" s="800">
        <v>3600720</v>
      </c>
      <c r="DR120" s="800"/>
      <c r="DS120" s="800"/>
      <c r="DT120" s="800"/>
      <c r="DU120" s="800"/>
      <c r="DV120" s="801">
        <v>38.1</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20676270</v>
      </c>
      <c r="BR121" s="858"/>
      <c r="BS121" s="858"/>
      <c r="BT121" s="858"/>
      <c r="BU121" s="858"/>
      <c r="BV121" s="858">
        <v>20225136</v>
      </c>
      <c r="BW121" s="858"/>
      <c r="BX121" s="858"/>
      <c r="BY121" s="858"/>
      <c r="BZ121" s="858"/>
      <c r="CA121" s="858">
        <v>20070481</v>
      </c>
      <c r="CB121" s="858"/>
      <c r="CC121" s="858"/>
      <c r="CD121" s="858"/>
      <c r="CE121" s="858"/>
      <c r="CF121" s="859">
        <v>212.4</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1399554</v>
      </c>
      <c r="DH121" s="771"/>
      <c r="DI121" s="771"/>
      <c r="DJ121" s="771"/>
      <c r="DK121" s="771"/>
      <c r="DL121" s="771">
        <v>1492112</v>
      </c>
      <c r="DM121" s="771"/>
      <c r="DN121" s="771"/>
      <c r="DO121" s="771"/>
      <c r="DP121" s="771"/>
      <c r="DQ121" s="771">
        <v>3297142</v>
      </c>
      <c r="DR121" s="771"/>
      <c r="DS121" s="771"/>
      <c r="DT121" s="771"/>
      <c r="DU121" s="771"/>
      <c r="DV121" s="823">
        <v>34.9</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449</v>
      </c>
      <c r="BP122" s="838"/>
      <c r="BQ122" s="839">
        <v>31411223</v>
      </c>
      <c r="BR122" s="840"/>
      <c r="BS122" s="840"/>
      <c r="BT122" s="840"/>
      <c r="BU122" s="840"/>
      <c r="BV122" s="840">
        <v>32681444</v>
      </c>
      <c r="BW122" s="840"/>
      <c r="BX122" s="840"/>
      <c r="BY122" s="840"/>
      <c r="BZ122" s="840"/>
      <c r="CA122" s="840">
        <v>29160146</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178022</v>
      </c>
      <c r="DH122" s="771"/>
      <c r="DI122" s="771"/>
      <c r="DJ122" s="771"/>
      <c r="DK122" s="771"/>
      <c r="DL122" s="771">
        <v>1523898</v>
      </c>
      <c r="DM122" s="771"/>
      <c r="DN122" s="771"/>
      <c r="DO122" s="771"/>
      <c r="DP122" s="771"/>
      <c r="DQ122" s="771">
        <v>2216971</v>
      </c>
      <c r="DR122" s="771"/>
      <c r="DS122" s="771"/>
      <c r="DT122" s="771"/>
      <c r="DU122" s="771"/>
      <c r="DV122" s="823">
        <v>23.5</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3638</v>
      </c>
      <c r="AB123" s="784"/>
      <c r="AC123" s="784"/>
      <c r="AD123" s="784"/>
      <c r="AE123" s="785"/>
      <c r="AF123" s="786">
        <v>1823</v>
      </c>
      <c r="AG123" s="784"/>
      <c r="AH123" s="784"/>
      <c r="AI123" s="784"/>
      <c r="AJ123" s="785"/>
      <c r="AK123" s="786">
        <v>1785</v>
      </c>
      <c r="AL123" s="784"/>
      <c r="AM123" s="784"/>
      <c r="AN123" s="784"/>
      <c r="AO123" s="785"/>
      <c r="AP123" s="754">
        <v>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13.2</v>
      </c>
      <c r="BR123" s="832"/>
      <c r="BS123" s="832"/>
      <c r="BT123" s="832"/>
      <c r="BU123" s="832"/>
      <c r="BV123" s="832">
        <v>24.3</v>
      </c>
      <c r="BW123" s="832"/>
      <c r="BX123" s="832"/>
      <c r="BY123" s="832"/>
      <c r="BZ123" s="832"/>
      <c r="CA123" s="832">
        <v>82.1</v>
      </c>
      <c r="CB123" s="832"/>
      <c r="CC123" s="832"/>
      <c r="CD123" s="832"/>
      <c r="CE123" s="832"/>
      <c r="CF123" s="730"/>
      <c r="CG123" s="731"/>
      <c r="CH123" s="731"/>
      <c r="CI123" s="731"/>
      <c r="CJ123" s="833"/>
      <c r="CK123" s="851"/>
      <c r="CL123" s="812"/>
      <c r="CM123" s="812"/>
      <c r="CN123" s="812"/>
      <c r="CO123" s="813"/>
      <c r="CP123" s="828" t="s">
        <v>451</v>
      </c>
      <c r="CQ123" s="829"/>
      <c r="CR123" s="829"/>
      <c r="CS123" s="829"/>
      <c r="CT123" s="829"/>
      <c r="CU123" s="829"/>
      <c r="CV123" s="829"/>
      <c r="CW123" s="829"/>
      <c r="CX123" s="829"/>
      <c r="CY123" s="829"/>
      <c r="CZ123" s="829"/>
      <c r="DA123" s="829"/>
      <c r="DB123" s="829"/>
      <c r="DC123" s="829"/>
      <c r="DD123" s="829"/>
      <c r="DE123" s="829"/>
      <c r="DF123" s="830"/>
      <c r="DG123" s="783">
        <v>718444</v>
      </c>
      <c r="DH123" s="784"/>
      <c r="DI123" s="784"/>
      <c r="DJ123" s="784"/>
      <c r="DK123" s="785"/>
      <c r="DL123" s="786">
        <v>708053</v>
      </c>
      <c r="DM123" s="784"/>
      <c r="DN123" s="784"/>
      <c r="DO123" s="784"/>
      <c r="DP123" s="785"/>
      <c r="DQ123" s="786">
        <v>702190</v>
      </c>
      <c r="DR123" s="784"/>
      <c r="DS123" s="784"/>
      <c r="DT123" s="784"/>
      <c r="DU123" s="785"/>
      <c r="DV123" s="754">
        <v>7.4</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452</v>
      </c>
      <c r="AB124" s="784"/>
      <c r="AC124" s="784"/>
      <c r="AD124" s="784"/>
      <c r="AE124" s="785"/>
      <c r="AF124" s="786" t="s">
        <v>452</v>
      </c>
      <c r="AG124" s="784"/>
      <c r="AH124" s="784"/>
      <c r="AI124" s="784"/>
      <c r="AJ124" s="785"/>
      <c r="AK124" s="786" t="s">
        <v>452</v>
      </c>
      <c r="AL124" s="784"/>
      <c r="AM124" s="784"/>
      <c r="AN124" s="784"/>
      <c r="AO124" s="785"/>
      <c r="AP124" s="754" t="s">
        <v>452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235217</v>
      </c>
      <c r="DH124" s="717"/>
      <c r="DI124" s="717"/>
      <c r="DJ124" s="717"/>
      <c r="DK124" s="718"/>
      <c r="DL124" s="719">
        <v>219177</v>
      </c>
      <c r="DM124" s="717"/>
      <c r="DN124" s="717"/>
      <c r="DO124" s="717"/>
      <c r="DP124" s="718"/>
      <c r="DQ124" s="719">
        <v>203706</v>
      </c>
      <c r="DR124" s="717"/>
      <c r="DS124" s="717"/>
      <c r="DT124" s="717"/>
      <c r="DU124" s="718"/>
      <c r="DV124" s="807">
        <v>2.2000000000000002</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452</v>
      </c>
      <c r="AB125" s="784"/>
      <c r="AC125" s="784"/>
      <c r="AD125" s="784"/>
      <c r="AE125" s="785"/>
      <c r="AF125" s="786" t="s">
        <v>452</v>
      </c>
      <c r="AG125" s="784"/>
      <c r="AH125" s="784"/>
      <c r="AI125" s="784"/>
      <c r="AJ125" s="785"/>
      <c r="AK125" s="786" t="s">
        <v>452</v>
      </c>
      <c r="AL125" s="784"/>
      <c r="AM125" s="784"/>
      <c r="AN125" s="784"/>
      <c r="AO125" s="785"/>
      <c r="AP125" s="754" t="s">
        <v>452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452</v>
      </c>
      <c r="DH125" s="800"/>
      <c r="DI125" s="800"/>
      <c r="DJ125" s="800"/>
      <c r="DK125" s="800"/>
      <c r="DL125" s="800" t="s">
        <v>452</v>
      </c>
      <c r="DM125" s="800"/>
      <c r="DN125" s="800"/>
      <c r="DO125" s="800"/>
      <c r="DP125" s="800"/>
      <c r="DQ125" s="800" t="s">
        <v>452</v>
      </c>
      <c r="DR125" s="800"/>
      <c r="DS125" s="800"/>
      <c r="DT125" s="800"/>
      <c r="DU125" s="800"/>
      <c r="DV125" s="801" t="s">
        <v>452</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452</v>
      </c>
      <c r="AB126" s="784"/>
      <c r="AC126" s="784"/>
      <c r="AD126" s="784"/>
      <c r="AE126" s="785"/>
      <c r="AF126" s="786" t="s">
        <v>452</v>
      </c>
      <c r="AG126" s="784"/>
      <c r="AH126" s="784"/>
      <c r="AI126" s="784"/>
      <c r="AJ126" s="785"/>
      <c r="AK126" s="786" t="s">
        <v>452</v>
      </c>
      <c r="AL126" s="784"/>
      <c r="AM126" s="784"/>
      <c r="AN126" s="784"/>
      <c r="AO126" s="785"/>
      <c r="AP126" s="754" t="s">
        <v>452</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452</v>
      </c>
      <c r="DH126" s="771"/>
      <c r="DI126" s="771"/>
      <c r="DJ126" s="771"/>
      <c r="DK126" s="771"/>
      <c r="DL126" s="771" t="s">
        <v>452</v>
      </c>
      <c r="DM126" s="771"/>
      <c r="DN126" s="771"/>
      <c r="DO126" s="771"/>
      <c r="DP126" s="771"/>
      <c r="DQ126" s="771" t="s">
        <v>452</v>
      </c>
      <c r="DR126" s="771"/>
      <c r="DS126" s="771"/>
      <c r="DT126" s="771"/>
      <c r="DU126" s="771"/>
      <c r="DV126" s="823" t="s">
        <v>452</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56897</v>
      </c>
      <c r="AB127" s="784"/>
      <c r="AC127" s="784"/>
      <c r="AD127" s="784"/>
      <c r="AE127" s="785"/>
      <c r="AF127" s="786">
        <v>42052</v>
      </c>
      <c r="AG127" s="784"/>
      <c r="AH127" s="784"/>
      <c r="AI127" s="784"/>
      <c r="AJ127" s="785"/>
      <c r="AK127" s="786">
        <v>63309</v>
      </c>
      <c r="AL127" s="784"/>
      <c r="AM127" s="784"/>
      <c r="AN127" s="784"/>
      <c r="AO127" s="785"/>
      <c r="AP127" s="754">
        <v>0.7</v>
      </c>
      <c r="AQ127" s="755"/>
      <c r="AR127" s="755"/>
      <c r="AS127" s="755"/>
      <c r="AT127" s="756"/>
      <c r="AU127" s="233"/>
      <c r="AV127" s="233"/>
      <c r="AW127" s="233"/>
      <c r="AX127" s="757" t="s">
        <v>462</v>
      </c>
      <c r="AY127" s="758"/>
      <c r="AZ127" s="758"/>
      <c r="BA127" s="758"/>
      <c r="BB127" s="758"/>
      <c r="BC127" s="758"/>
      <c r="BD127" s="758"/>
      <c r="BE127" s="759"/>
      <c r="BF127" s="760" t="s">
        <v>452</v>
      </c>
      <c r="BG127" s="761"/>
      <c r="BH127" s="761"/>
      <c r="BI127" s="761"/>
      <c r="BJ127" s="761"/>
      <c r="BK127" s="761"/>
      <c r="BL127" s="762"/>
      <c r="BM127" s="760">
        <v>13.13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464</v>
      </c>
      <c r="DH127" s="820"/>
      <c r="DI127" s="820"/>
      <c r="DJ127" s="820"/>
      <c r="DK127" s="820"/>
      <c r="DL127" s="820" t="s">
        <v>452</v>
      </c>
      <c r="DM127" s="820"/>
      <c r="DN127" s="820"/>
      <c r="DO127" s="820"/>
      <c r="DP127" s="820"/>
      <c r="DQ127" s="820" t="s">
        <v>452</v>
      </c>
      <c r="DR127" s="820"/>
      <c r="DS127" s="820"/>
      <c r="DT127" s="820"/>
      <c r="DU127" s="820"/>
      <c r="DV127" s="821" t="s">
        <v>452</v>
      </c>
      <c r="DW127" s="821"/>
      <c r="DX127" s="821"/>
      <c r="DY127" s="821"/>
      <c r="DZ127" s="822"/>
    </row>
    <row r="128" spans="1:130" s="197" customFormat="1" ht="26.25" customHeight="1">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t="s">
        <v>109</v>
      </c>
      <c r="AB128" s="724"/>
      <c r="AC128" s="724"/>
      <c r="AD128" s="724"/>
      <c r="AE128" s="725"/>
      <c r="AF128" s="726" t="s">
        <v>109</v>
      </c>
      <c r="AG128" s="724"/>
      <c r="AH128" s="724"/>
      <c r="AI128" s="724"/>
      <c r="AJ128" s="725"/>
      <c r="AK128" s="726" t="s">
        <v>109</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468</v>
      </c>
      <c r="BG128" s="791"/>
      <c r="BH128" s="791"/>
      <c r="BI128" s="791"/>
      <c r="BJ128" s="791"/>
      <c r="BK128" s="791"/>
      <c r="BL128" s="792"/>
      <c r="BM128" s="790">
        <v>18.13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469</v>
      </c>
      <c r="X129" s="781"/>
      <c r="Y129" s="781"/>
      <c r="Z129" s="782"/>
      <c r="AA129" s="783">
        <v>11196765</v>
      </c>
      <c r="AB129" s="784"/>
      <c r="AC129" s="784"/>
      <c r="AD129" s="784"/>
      <c r="AE129" s="785"/>
      <c r="AF129" s="786">
        <v>11207817</v>
      </c>
      <c r="AG129" s="784"/>
      <c r="AH129" s="784"/>
      <c r="AI129" s="784"/>
      <c r="AJ129" s="785"/>
      <c r="AK129" s="786">
        <v>11354478</v>
      </c>
      <c r="AL129" s="784"/>
      <c r="AM129" s="784"/>
      <c r="AN129" s="784"/>
      <c r="AO129" s="785"/>
      <c r="AP129" s="787"/>
      <c r="AQ129" s="788"/>
      <c r="AR129" s="788"/>
      <c r="AS129" s="788"/>
      <c r="AT129" s="789"/>
      <c r="AU129" s="235"/>
      <c r="AV129" s="235"/>
      <c r="AW129" s="235"/>
      <c r="AX129" s="772" t="s">
        <v>470</v>
      </c>
      <c r="AY129" s="768"/>
      <c r="AZ129" s="768"/>
      <c r="BA129" s="768"/>
      <c r="BB129" s="768"/>
      <c r="BC129" s="768"/>
      <c r="BD129" s="768"/>
      <c r="BE129" s="769"/>
      <c r="BF129" s="773">
        <v>10.9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472</v>
      </c>
      <c r="X130" s="781"/>
      <c r="Y130" s="781"/>
      <c r="Z130" s="782"/>
      <c r="AA130" s="783">
        <v>1887852</v>
      </c>
      <c r="AB130" s="784"/>
      <c r="AC130" s="784"/>
      <c r="AD130" s="784"/>
      <c r="AE130" s="785"/>
      <c r="AF130" s="786">
        <v>1970706</v>
      </c>
      <c r="AG130" s="784"/>
      <c r="AH130" s="784"/>
      <c r="AI130" s="784"/>
      <c r="AJ130" s="785"/>
      <c r="AK130" s="786">
        <v>1903973</v>
      </c>
      <c r="AL130" s="784"/>
      <c r="AM130" s="784"/>
      <c r="AN130" s="784"/>
      <c r="AO130" s="785"/>
      <c r="AP130" s="787"/>
      <c r="AQ130" s="788"/>
      <c r="AR130" s="788"/>
      <c r="AS130" s="788"/>
      <c r="AT130" s="789"/>
      <c r="AU130" s="235"/>
      <c r="AV130" s="235"/>
      <c r="AW130" s="235"/>
      <c r="AX130" s="751" t="s">
        <v>473</v>
      </c>
      <c r="AY130" s="752"/>
      <c r="AZ130" s="752"/>
      <c r="BA130" s="752"/>
      <c r="BB130" s="752"/>
      <c r="BC130" s="752"/>
      <c r="BD130" s="752"/>
      <c r="BE130" s="753"/>
      <c r="BF130" s="705">
        <v>82.1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9308913</v>
      </c>
      <c r="AB131" s="717"/>
      <c r="AC131" s="717"/>
      <c r="AD131" s="717"/>
      <c r="AE131" s="718"/>
      <c r="AF131" s="719">
        <v>9237111</v>
      </c>
      <c r="AG131" s="717"/>
      <c r="AH131" s="717"/>
      <c r="AI131" s="717"/>
      <c r="AJ131" s="718"/>
      <c r="AK131" s="719">
        <v>9450505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476</v>
      </c>
      <c r="W132" s="737"/>
      <c r="X132" s="737"/>
      <c r="Y132" s="737"/>
      <c r="Z132" s="738"/>
      <c r="AA132" s="739">
        <v>13.1713445</v>
      </c>
      <c r="AB132" s="740"/>
      <c r="AC132" s="740"/>
      <c r="AD132" s="740"/>
      <c r="AE132" s="741"/>
      <c r="AF132" s="742">
        <v>11.48715221</v>
      </c>
      <c r="AG132" s="740"/>
      <c r="AH132" s="740"/>
      <c r="AI132" s="740"/>
      <c r="AJ132" s="741"/>
      <c r="AK132" s="742">
        <v>8.1246557720000006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477</v>
      </c>
      <c r="W133" s="746"/>
      <c r="X133" s="746"/>
      <c r="Y133" s="746"/>
      <c r="Z133" s="747"/>
      <c r="AA133" s="748">
        <v>12.5</v>
      </c>
      <c r="AB133" s="749"/>
      <c r="AC133" s="749"/>
      <c r="AD133" s="749"/>
      <c r="AE133" s="750"/>
      <c r="AF133" s="748">
        <v>11.8</v>
      </c>
      <c r="AG133" s="749"/>
      <c r="AH133" s="749"/>
      <c r="AI133" s="749"/>
      <c r="AJ133" s="750"/>
      <c r="AK133" s="748">
        <v>10.9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9" t="s">
        <v>480</v>
      </c>
      <c r="L7" s="254"/>
      <c r="M7" s="255" t="s">
        <v>481</v>
      </c>
      <c r="N7" s="256"/>
    </row>
    <row r="8" spans="1:16">
      <c r="A8" s="248"/>
      <c r="B8" s="244"/>
      <c r="C8" s="244"/>
      <c r="D8" s="244"/>
      <c r="E8" s="244"/>
      <c r="F8" s="244"/>
      <c r="G8" s="257"/>
      <c r="H8" s="258"/>
      <c r="I8" s="258"/>
      <c r="J8" s="259"/>
      <c r="K8" s="1120"/>
      <c r="L8" s="260" t="s">
        <v>482</v>
      </c>
      <c r="M8" s="261" t="s">
        <v>483</v>
      </c>
      <c r="N8" s="262" t="s">
        <v>484</v>
      </c>
    </row>
    <row r="9" spans="1:16">
      <c r="A9" s="248"/>
      <c r="B9" s="244"/>
      <c r="C9" s="244"/>
      <c r="D9" s="244"/>
      <c r="E9" s="244"/>
      <c r="F9" s="244"/>
      <c r="G9" s="1133" t="s">
        <v>485</v>
      </c>
      <c r="H9" s="1134"/>
      <c r="I9" s="1134"/>
      <c r="J9" s="1135"/>
      <c r="K9" s="263">
        <v>3378540</v>
      </c>
      <c r="L9" s="264">
        <v>87935</v>
      </c>
      <c r="M9" s="265">
        <v>88578</v>
      </c>
      <c r="N9" s="266">
        <v>-0.7</v>
      </c>
    </row>
    <row r="10" spans="1:16">
      <c r="A10" s="248"/>
      <c r="B10" s="244"/>
      <c r="C10" s="244"/>
      <c r="D10" s="244"/>
      <c r="E10" s="244"/>
      <c r="F10" s="244"/>
      <c r="G10" s="1133" t="s">
        <v>486</v>
      </c>
      <c r="H10" s="1134"/>
      <c r="I10" s="1134"/>
      <c r="J10" s="1135"/>
      <c r="K10" s="267">
        <v>133135</v>
      </c>
      <c r="L10" s="268">
        <v>3465</v>
      </c>
      <c r="M10" s="269">
        <v>7040</v>
      </c>
      <c r="N10" s="270">
        <v>-50.8</v>
      </c>
    </row>
    <row r="11" spans="1:16" ht="13.5" customHeight="1">
      <c r="A11" s="248"/>
      <c r="B11" s="244"/>
      <c r="C11" s="244"/>
      <c r="D11" s="244"/>
      <c r="E11" s="244"/>
      <c r="F11" s="244"/>
      <c r="G11" s="1133" t="s">
        <v>487</v>
      </c>
      <c r="H11" s="1134"/>
      <c r="I11" s="1134"/>
      <c r="J11" s="1135"/>
      <c r="K11" s="267">
        <v>647659</v>
      </c>
      <c r="L11" s="268">
        <v>16857</v>
      </c>
      <c r="M11" s="269">
        <v>8852</v>
      </c>
      <c r="N11" s="270">
        <v>90.4</v>
      </c>
    </row>
    <row r="12" spans="1:16" ht="13.5" customHeight="1">
      <c r="A12" s="248"/>
      <c r="B12" s="244"/>
      <c r="C12" s="244"/>
      <c r="D12" s="244"/>
      <c r="E12" s="244"/>
      <c r="F12" s="244"/>
      <c r="G12" s="1133" t="s">
        <v>488</v>
      </c>
      <c r="H12" s="1134"/>
      <c r="I12" s="1134"/>
      <c r="J12" s="1135"/>
      <c r="K12" s="267" t="s">
        <v>489</v>
      </c>
      <c r="L12" s="268" t="s">
        <v>489</v>
      </c>
      <c r="M12" s="269">
        <v>853</v>
      </c>
      <c r="N12" s="270" t="s">
        <v>489</v>
      </c>
    </row>
    <row r="13" spans="1:16" ht="13.5" customHeight="1">
      <c r="A13" s="248"/>
      <c r="B13" s="244"/>
      <c r="C13" s="244"/>
      <c r="D13" s="244"/>
      <c r="E13" s="244"/>
      <c r="F13" s="244"/>
      <c r="G13" s="1133" t="s">
        <v>490</v>
      </c>
      <c r="H13" s="1134"/>
      <c r="I13" s="1134"/>
      <c r="J13" s="1135"/>
      <c r="K13" s="267" t="s">
        <v>489</v>
      </c>
      <c r="L13" s="268" t="s">
        <v>489</v>
      </c>
      <c r="M13" s="269">
        <v>12</v>
      </c>
      <c r="N13" s="270" t="s">
        <v>489</v>
      </c>
    </row>
    <row r="14" spans="1:16" ht="13.5" customHeight="1">
      <c r="A14" s="248"/>
      <c r="B14" s="244"/>
      <c r="C14" s="244"/>
      <c r="D14" s="244"/>
      <c r="E14" s="244"/>
      <c r="F14" s="244"/>
      <c r="G14" s="1133" t="s">
        <v>491</v>
      </c>
      <c r="H14" s="1134"/>
      <c r="I14" s="1134"/>
      <c r="J14" s="1135"/>
      <c r="K14" s="267">
        <v>80815</v>
      </c>
      <c r="L14" s="268">
        <v>2103</v>
      </c>
      <c r="M14" s="269">
        <v>4061</v>
      </c>
      <c r="N14" s="270">
        <v>-48.2</v>
      </c>
    </row>
    <row r="15" spans="1:16" ht="13.5" customHeight="1">
      <c r="A15" s="248"/>
      <c r="B15" s="244"/>
      <c r="C15" s="244"/>
      <c r="D15" s="244"/>
      <c r="E15" s="244"/>
      <c r="F15" s="244"/>
      <c r="G15" s="1133" t="s">
        <v>492</v>
      </c>
      <c r="H15" s="1134"/>
      <c r="I15" s="1134"/>
      <c r="J15" s="1135"/>
      <c r="K15" s="267">
        <v>24527</v>
      </c>
      <c r="L15" s="268">
        <v>638</v>
      </c>
      <c r="M15" s="269">
        <v>2096</v>
      </c>
      <c r="N15" s="270">
        <v>-69.599999999999994</v>
      </c>
    </row>
    <row r="16" spans="1:16">
      <c r="A16" s="248"/>
      <c r="B16" s="244"/>
      <c r="C16" s="244"/>
      <c r="D16" s="244"/>
      <c r="E16" s="244"/>
      <c r="F16" s="244"/>
      <c r="G16" s="1136" t="s">
        <v>493</v>
      </c>
      <c r="H16" s="1137"/>
      <c r="I16" s="1137"/>
      <c r="J16" s="1138"/>
      <c r="K16" s="268">
        <v>-369065</v>
      </c>
      <c r="L16" s="268">
        <v>-9606</v>
      </c>
      <c r="M16" s="269">
        <v>-9609</v>
      </c>
      <c r="N16" s="270">
        <v>0</v>
      </c>
    </row>
    <row r="17" spans="1:16">
      <c r="A17" s="248"/>
      <c r="B17" s="244"/>
      <c r="C17" s="244"/>
      <c r="D17" s="244"/>
      <c r="E17" s="244"/>
      <c r="F17" s="244"/>
      <c r="G17" s="1136" t="s">
        <v>167</v>
      </c>
      <c r="H17" s="1137"/>
      <c r="I17" s="1137"/>
      <c r="J17" s="1138"/>
      <c r="K17" s="268">
        <v>3895611</v>
      </c>
      <c r="L17" s="268">
        <v>101393</v>
      </c>
      <c r="M17" s="269">
        <v>101883</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30" t="s">
        <v>498</v>
      </c>
      <c r="H21" s="1131"/>
      <c r="I21" s="1131"/>
      <c r="J21" s="1132"/>
      <c r="K21" s="280">
        <v>8.85</v>
      </c>
      <c r="L21" s="281">
        <v>9.81</v>
      </c>
      <c r="M21" s="282">
        <v>-0.96</v>
      </c>
      <c r="N21" s="249"/>
      <c r="O21" s="283"/>
      <c r="P21" s="279"/>
    </row>
    <row r="22" spans="1:16" s="284" customFormat="1">
      <c r="A22" s="279"/>
      <c r="B22" s="249"/>
      <c r="C22" s="249"/>
      <c r="D22" s="249"/>
      <c r="E22" s="249"/>
      <c r="F22" s="249"/>
      <c r="G22" s="1130" t="s">
        <v>499</v>
      </c>
      <c r="H22" s="1131"/>
      <c r="I22" s="1131"/>
      <c r="J22" s="1132"/>
      <c r="K22" s="285">
        <v>97.4</v>
      </c>
      <c r="L22" s="286">
        <v>97.8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9" t="s">
        <v>480</v>
      </c>
      <c r="L30" s="254"/>
      <c r="M30" s="255" t="s">
        <v>481</v>
      </c>
      <c r="N30" s="256"/>
    </row>
    <row r="31" spans="1:16">
      <c r="A31" s="248"/>
      <c r="B31" s="244"/>
      <c r="C31" s="244"/>
      <c r="D31" s="244"/>
      <c r="E31" s="244"/>
      <c r="F31" s="244"/>
      <c r="G31" s="257"/>
      <c r="H31" s="258"/>
      <c r="I31" s="258"/>
      <c r="J31" s="259"/>
      <c r="K31" s="1120"/>
      <c r="L31" s="260" t="s">
        <v>482</v>
      </c>
      <c r="M31" s="261" t="s">
        <v>483</v>
      </c>
      <c r="N31" s="262" t="s">
        <v>484</v>
      </c>
    </row>
    <row r="32" spans="1:16" ht="27" customHeight="1">
      <c r="A32" s="248"/>
      <c r="B32" s="244"/>
      <c r="C32" s="244"/>
      <c r="D32" s="244"/>
      <c r="E32" s="244"/>
      <c r="F32" s="244"/>
      <c r="G32" s="1121" t="s">
        <v>503</v>
      </c>
      <c r="H32" s="1122"/>
      <c r="I32" s="1122"/>
      <c r="J32" s="1123"/>
      <c r="K32" s="294">
        <v>2129142</v>
      </c>
      <c r="L32" s="294">
        <v>55416</v>
      </c>
      <c r="M32" s="295">
        <v>68295</v>
      </c>
      <c r="N32" s="296">
        <v>-18.899999999999999</v>
      </c>
    </row>
    <row r="33" spans="1:16" ht="13.5" customHeight="1">
      <c r="A33" s="248"/>
      <c r="B33" s="244"/>
      <c r="C33" s="244"/>
      <c r="D33" s="244"/>
      <c r="E33" s="244"/>
      <c r="F33" s="244"/>
      <c r="G33" s="1121" t="s">
        <v>504</v>
      </c>
      <c r="H33" s="1122"/>
      <c r="I33" s="1122"/>
      <c r="J33" s="1123"/>
      <c r="K33" s="294" t="s">
        <v>489</v>
      </c>
      <c r="L33" s="294" t="s">
        <v>489</v>
      </c>
      <c r="M33" s="295" t="s">
        <v>489</v>
      </c>
      <c r="N33" s="296" t="s">
        <v>489</v>
      </c>
    </row>
    <row r="34" spans="1:16" ht="27" customHeight="1">
      <c r="A34" s="248"/>
      <c r="B34" s="244"/>
      <c r="C34" s="244"/>
      <c r="D34" s="244"/>
      <c r="E34" s="244"/>
      <c r="F34" s="244"/>
      <c r="G34" s="1121" t="s">
        <v>505</v>
      </c>
      <c r="H34" s="1122"/>
      <c r="I34" s="1122"/>
      <c r="J34" s="1123"/>
      <c r="K34" s="294" t="s">
        <v>489</v>
      </c>
      <c r="L34" s="294" t="s">
        <v>489</v>
      </c>
      <c r="M34" s="295">
        <v>20</v>
      </c>
      <c r="N34" s="296" t="s">
        <v>489</v>
      </c>
    </row>
    <row r="35" spans="1:16" ht="27" customHeight="1">
      <c r="A35" s="248"/>
      <c r="B35" s="244"/>
      <c r="C35" s="244"/>
      <c r="D35" s="244"/>
      <c r="E35" s="244"/>
      <c r="F35" s="244"/>
      <c r="G35" s="1121" t="s">
        <v>506</v>
      </c>
      <c r="H35" s="1122"/>
      <c r="I35" s="1122"/>
      <c r="J35" s="1123"/>
      <c r="K35" s="294">
        <v>320931</v>
      </c>
      <c r="L35" s="294">
        <v>8353</v>
      </c>
      <c r="M35" s="295">
        <v>17270</v>
      </c>
      <c r="N35" s="296">
        <v>-51.6</v>
      </c>
    </row>
    <row r="36" spans="1:16" ht="27" customHeight="1">
      <c r="A36" s="248"/>
      <c r="B36" s="244"/>
      <c r="C36" s="244"/>
      <c r="D36" s="244"/>
      <c r="E36" s="244"/>
      <c r="F36" s="244"/>
      <c r="G36" s="1121" t="s">
        <v>507</v>
      </c>
      <c r="H36" s="1122"/>
      <c r="I36" s="1122"/>
      <c r="J36" s="1123"/>
      <c r="K36" s="294">
        <v>156627</v>
      </c>
      <c r="L36" s="294">
        <v>4077</v>
      </c>
      <c r="M36" s="295">
        <v>2908</v>
      </c>
      <c r="N36" s="296">
        <v>40.200000000000003</v>
      </c>
    </row>
    <row r="37" spans="1:16" ht="13.5" customHeight="1">
      <c r="A37" s="248"/>
      <c r="B37" s="244"/>
      <c r="C37" s="244"/>
      <c r="D37" s="244"/>
      <c r="E37" s="244"/>
      <c r="F37" s="244"/>
      <c r="G37" s="1121" t="s">
        <v>508</v>
      </c>
      <c r="H37" s="1122"/>
      <c r="I37" s="1122"/>
      <c r="J37" s="1123"/>
      <c r="K37" s="294">
        <v>65094</v>
      </c>
      <c r="L37" s="294">
        <v>1694</v>
      </c>
      <c r="M37" s="295">
        <v>1444</v>
      </c>
      <c r="N37" s="296">
        <v>17.3</v>
      </c>
    </row>
    <row r="38" spans="1:16" ht="27" customHeight="1">
      <c r="A38" s="248"/>
      <c r="B38" s="244"/>
      <c r="C38" s="244"/>
      <c r="D38" s="244"/>
      <c r="E38" s="244"/>
      <c r="F38" s="244"/>
      <c r="G38" s="1124" t="s">
        <v>509</v>
      </c>
      <c r="H38" s="1125"/>
      <c r="I38" s="1125"/>
      <c r="J38" s="1126"/>
      <c r="K38" s="297" t="s">
        <v>489</v>
      </c>
      <c r="L38" s="297" t="s">
        <v>489</v>
      </c>
      <c r="M38" s="298">
        <v>7</v>
      </c>
      <c r="N38" s="299" t="s">
        <v>489</v>
      </c>
      <c r="O38" s="293"/>
    </row>
    <row r="39" spans="1:16">
      <c r="A39" s="248"/>
      <c r="B39" s="244"/>
      <c r="C39" s="244"/>
      <c r="D39" s="244"/>
      <c r="E39" s="244"/>
      <c r="F39" s="244"/>
      <c r="G39" s="1124" t="s">
        <v>510</v>
      </c>
      <c r="H39" s="1125"/>
      <c r="I39" s="1125"/>
      <c r="J39" s="1126"/>
      <c r="K39" s="300" t="s">
        <v>489</v>
      </c>
      <c r="L39" s="300" t="s">
        <v>489</v>
      </c>
      <c r="M39" s="301">
        <v>-4412</v>
      </c>
      <c r="N39" s="302" t="s">
        <v>489</v>
      </c>
      <c r="O39" s="293"/>
    </row>
    <row r="40" spans="1:16" ht="27" customHeight="1">
      <c r="A40" s="248"/>
      <c r="B40" s="244"/>
      <c r="C40" s="244"/>
      <c r="D40" s="244"/>
      <c r="E40" s="244"/>
      <c r="F40" s="244"/>
      <c r="G40" s="1121" t="s">
        <v>511</v>
      </c>
      <c r="H40" s="1122"/>
      <c r="I40" s="1122"/>
      <c r="J40" s="1123"/>
      <c r="K40" s="300">
        <v>-1903973</v>
      </c>
      <c r="L40" s="300">
        <v>-49556</v>
      </c>
      <c r="M40" s="301">
        <v>-58381</v>
      </c>
      <c r="N40" s="302">
        <v>-15.1</v>
      </c>
      <c r="O40" s="293"/>
    </row>
    <row r="41" spans="1:16">
      <c r="A41" s="248"/>
      <c r="B41" s="244"/>
      <c r="C41" s="244"/>
      <c r="D41" s="244"/>
      <c r="E41" s="244"/>
      <c r="F41" s="244"/>
      <c r="G41" s="1127" t="s">
        <v>278</v>
      </c>
      <c r="H41" s="1128"/>
      <c r="I41" s="1128"/>
      <c r="J41" s="1129"/>
      <c r="K41" s="294">
        <v>767821</v>
      </c>
      <c r="L41" s="300">
        <v>19984</v>
      </c>
      <c r="M41" s="301">
        <v>27153</v>
      </c>
      <c r="N41" s="302">
        <v>-26.4</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14" t="s">
        <v>480</v>
      </c>
      <c r="J49" s="1116" t="s">
        <v>515</v>
      </c>
      <c r="K49" s="1117"/>
      <c r="L49" s="1117"/>
      <c r="M49" s="1117"/>
      <c r="N49" s="1118"/>
    </row>
    <row r="50" spans="1:14">
      <c r="A50" s="248"/>
      <c r="B50" s="244"/>
      <c r="C50" s="244"/>
      <c r="D50" s="244"/>
      <c r="E50" s="244"/>
      <c r="F50" s="244"/>
      <c r="G50" s="312"/>
      <c r="H50" s="313"/>
      <c r="I50" s="1115"/>
      <c r="J50" s="314" t="s">
        <v>516</v>
      </c>
      <c r="K50" s="315" t="s">
        <v>517</v>
      </c>
      <c r="L50" s="316" t="s">
        <v>518</v>
      </c>
      <c r="M50" s="317" t="s">
        <v>519</v>
      </c>
      <c r="N50" s="318" t="s">
        <v>520</v>
      </c>
    </row>
    <row r="51" spans="1:14">
      <c r="A51" s="248"/>
      <c r="B51" s="244"/>
      <c r="C51" s="244"/>
      <c r="D51" s="244"/>
      <c r="E51" s="244"/>
      <c r="F51" s="244"/>
      <c r="G51" s="310" t="s">
        <v>521</v>
      </c>
      <c r="H51" s="311"/>
      <c r="I51" s="319">
        <v>1286193</v>
      </c>
      <c r="J51" s="320">
        <v>32774</v>
      </c>
      <c r="K51" s="321">
        <v>-49</v>
      </c>
      <c r="L51" s="322">
        <v>67201</v>
      </c>
      <c r="M51" s="323">
        <v>-14.6</v>
      </c>
      <c r="N51" s="324">
        <v>-34.4</v>
      </c>
    </row>
    <row r="52" spans="1:14">
      <c r="A52" s="248"/>
      <c r="B52" s="244"/>
      <c r="C52" s="244"/>
      <c r="D52" s="244"/>
      <c r="E52" s="244"/>
      <c r="F52" s="244"/>
      <c r="G52" s="325"/>
      <c r="H52" s="326" t="s">
        <v>522</v>
      </c>
      <c r="I52" s="327">
        <v>639984</v>
      </c>
      <c r="J52" s="328">
        <v>16308</v>
      </c>
      <c r="K52" s="329">
        <v>-49.6</v>
      </c>
      <c r="L52" s="330">
        <v>35210</v>
      </c>
      <c r="M52" s="331">
        <v>-7.6</v>
      </c>
      <c r="N52" s="332">
        <v>-42</v>
      </c>
    </row>
    <row r="53" spans="1:14">
      <c r="A53" s="248"/>
      <c r="B53" s="244"/>
      <c r="C53" s="244"/>
      <c r="D53" s="244"/>
      <c r="E53" s="244"/>
      <c r="F53" s="244"/>
      <c r="G53" s="310" t="s">
        <v>523</v>
      </c>
      <c r="H53" s="311"/>
      <c r="I53" s="319">
        <v>2847523</v>
      </c>
      <c r="J53" s="320">
        <v>72795</v>
      </c>
      <c r="K53" s="321">
        <v>122.1</v>
      </c>
      <c r="L53" s="322">
        <v>75709</v>
      </c>
      <c r="M53" s="323">
        <v>12.7</v>
      </c>
      <c r="N53" s="324">
        <v>109.4</v>
      </c>
    </row>
    <row r="54" spans="1:14">
      <c r="A54" s="248"/>
      <c r="B54" s="244"/>
      <c r="C54" s="244"/>
      <c r="D54" s="244"/>
      <c r="E54" s="244"/>
      <c r="F54" s="244"/>
      <c r="G54" s="325"/>
      <c r="H54" s="326" t="s">
        <v>522</v>
      </c>
      <c r="I54" s="327">
        <v>355707</v>
      </c>
      <c r="J54" s="328">
        <v>9093</v>
      </c>
      <c r="K54" s="329">
        <v>-44.2</v>
      </c>
      <c r="L54" s="330">
        <v>35212</v>
      </c>
      <c r="M54" s="331">
        <v>0</v>
      </c>
      <c r="N54" s="332">
        <v>-44.2</v>
      </c>
    </row>
    <row r="55" spans="1:14">
      <c r="A55" s="248"/>
      <c r="B55" s="244"/>
      <c r="C55" s="244"/>
      <c r="D55" s="244"/>
      <c r="E55" s="244"/>
      <c r="F55" s="244"/>
      <c r="G55" s="310" t="s">
        <v>524</v>
      </c>
      <c r="H55" s="311"/>
      <c r="I55" s="319">
        <v>10497613</v>
      </c>
      <c r="J55" s="320">
        <v>268248</v>
      </c>
      <c r="K55" s="321">
        <v>268.5</v>
      </c>
      <c r="L55" s="322">
        <v>90961</v>
      </c>
      <c r="M55" s="323">
        <v>20.100000000000001</v>
      </c>
      <c r="N55" s="324">
        <v>248.4</v>
      </c>
    </row>
    <row r="56" spans="1:14">
      <c r="A56" s="248"/>
      <c r="B56" s="244"/>
      <c r="C56" s="244"/>
      <c r="D56" s="244"/>
      <c r="E56" s="244"/>
      <c r="F56" s="244"/>
      <c r="G56" s="325"/>
      <c r="H56" s="326" t="s">
        <v>522</v>
      </c>
      <c r="I56" s="327">
        <v>1242230</v>
      </c>
      <c r="J56" s="328">
        <v>31743</v>
      </c>
      <c r="K56" s="329">
        <v>249.1</v>
      </c>
      <c r="L56" s="330">
        <v>37720</v>
      </c>
      <c r="M56" s="331">
        <v>7.1</v>
      </c>
      <c r="N56" s="332">
        <v>242</v>
      </c>
    </row>
    <row r="57" spans="1:14">
      <c r="A57" s="248"/>
      <c r="B57" s="244"/>
      <c r="C57" s="244"/>
      <c r="D57" s="244"/>
      <c r="E57" s="244"/>
      <c r="F57" s="244"/>
      <c r="G57" s="310" t="s">
        <v>525</v>
      </c>
      <c r="H57" s="311"/>
      <c r="I57" s="319">
        <v>17914014</v>
      </c>
      <c r="J57" s="320">
        <v>460562</v>
      </c>
      <c r="K57" s="321">
        <v>71.7</v>
      </c>
      <c r="L57" s="322">
        <v>106614</v>
      </c>
      <c r="M57" s="323">
        <v>17.2</v>
      </c>
      <c r="N57" s="324">
        <v>54.5</v>
      </c>
    </row>
    <row r="58" spans="1:14">
      <c r="A58" s="248"/>
      <c r="B58" s="244"/>
      <c r="C58" s="244"/>
      <c r="D58" s="244"/>
      <c r="E58" s="244"/>
      <c r="F58" s="244"/>
      <c r="G58" s="325"/>
      <c r="H58" s="326" t="s">
        <v>522</v>
      </c>
      <c r="I58" s="327">
        <v>650497</v>
      </c>
      <c r="J58" s="328">
        <v>16724</v>
      </c>
      <c r="K58" s="329">
        <v>-47.3</v>
      </c>
      <c r="L58" s="330">
        <v>45545</v>
      </c>
      <c r="M58" s="331">
        <v>20.7</v>
      </c>
      <c r="N58" s="332">
        <v>-68</v>
      </c>
    </row>
    <row r="59" spans="1:14">
      <c r="A59" s="248"/>
      <c r="B59" s="244"/>
      <c r="C59" s="244"/>
      <c r="D59" s="244"/>
      <c r="E59" s="244"/>
      <c r="F59" s="244"/>
      <c r="G59" s="310" t="s">
        <v>526</v>
      </c>
      <c r="H59" s="311"/>
      <c r="I59" s="319">
        <v>18118071</v>
      </c>
      <c r="J59" s="320">
        <v>471567</v>
      </c>
      <c r="K59" s="321">
        <v>2.4</v>
      </c>
      <c r="L59" s="322">
        <v>85459</v>
      </c>
      <c r="M59" s="323">
        <v>-19.8</v>
      </c>
      <c r="N59" s="324">
        <v>22.2</v>
      </c>
    </row>
    <row r="60" spans="1:14">
      <c r="A60" s="248"/>
      <c r="B60" s="244"/>
      <c r="C60" s="244"/>
      <c r="D60" s="244"/>
      <c r="E60" s="244"/>
      <c r="F60" s="244"/>
      <c r="G60" s="325"/>
      <c r="H60" s="326" t="s">
        <v>522</v>
      </c>
      <c r="I60" s="333">
        <v>844933</v>
      </c>
      <c r="J60" s="328">
        <v>21991</v>
      </c>
      <c r="K60" s="329">
        <v>31.5</v>
      </c>
      <c r="L60" s="330">
        <v>44378</v>
      </c>
      <c r="M60" s="331">
        <v>-2.6</v>
      </c>
      <c r="N60" s="332">
        <v>34.1</v>
      </c>
    </row>
    <row r="61" spans="1:14">
      <c r="A61" s="248"/>
      <c r="B61" s="244"/>
      <c r="C61" s="244"/>
      <c r="D61" s="244"/>
      <c r="E61" s="244"/>
      <c r="F61" s="244"/>
      <c r="G61" s="310" t="s">
        <v>527</v>
      </c>
      <c r="H61" s="334"/>
      <c r="I61" s="335">
        <v>10132683</v>
      </c>
      <c r="J61" s="336">
        <v>261189</v>
      </c>
      <c r="K61" s="337">
        <v>83.1</v>
      </c>
      <c r="L61" s="338">
        <v>85189</v>
      </c>
      <c r="M61" s="339">
        <v>3.1</v>
      </c>
      <c r="N61" s="324">
        <v>80</v>
      </c>
    </row>
    <row r="62" spans="1:14">
      <c r="A62" s="248"/>
      <c r="B62" s="244"/>
      <c r="C62" s="244"/>
      <c r="D62" s="244"/>
      <c r="E62" s="244"/>
      <c r="F62" s="244"/>
      <c r="G62" s="325"/>
      <c r="H62" s="326" t="s">
        <v>522</v>
      </c>
      <c r="I62" s="327">
        <v>746670</v>
      </c>
      <c r="J62" s="328">
        <v>19172</v>
      </c>
      <c r="K62" s="329">
        <v>27.9</v>
      </c>
      <c r="L62" s="330">
        <v>39613</v>
      </c>
      <c r="M62" s="331">
        <v>3.5</v>
      </c>
      <c r="N62" s="332">
        <v>24.4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16.73</v>
      </c>
      <c r="G47" s="12">
        <v>76.75</v>
      </c>
      <c r="H47" s="12">
        <v>63.28</v>
      </c>
      <c r="I47" s="12">
        <v>76.53</v>
      </c>
      <c r="J47" s="13">
        <v>45.65</v>
      </c>
    </row>
    <row r="48" spans="2:10" ht="57.75" customHeight="1">
      <c r="B48" s="14"/>
      <c r="C48" s="1141" t="s">
        <v>4</v>
      </c>
      <c r="D48" s="1141"/>
      <c r="E48" s="1142"/>
      <c r="F48" s="15">
        <v>21.03</v>
      </c>
      <c r="G48" s="16">
        <v>16.989999999999998</v>
      </c>
      <c r="H48" s="16">
        <v>34.700000000000003</v>
      </c>
      <c r="I48" s="16">
        <v>33.29</v>
      </c>
      <c r="J48" s="17">
        <v>26.76</v>
      </c>
    </row>
    <row r="49" spans="2:10" ht="57.75" customHeight="1" thickBot="1">
      <c r="B49" s="18"/>
      <c r="C49" s="1143" t="s">
        <v>5</v>
      </c>
      <c r="D49" s="1143"/>
      <c r="E49" s="1144"/>
      <c r="F49" s="19">
        <v>26.56</v>
      </c>
      <c r="G49" s="20">
        <v>55.49</v>
      </c>
      <c r="H49" s="20">
        <v>5.46</v>
      </c>
      <c r="I49" s="20">
        <v>11.98</v>
      </c>
      <c r="J49" s="21" t="s">
        <v>534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535</v>
      </c>
      <c r="D34" s="1151"/>
      <c r="E34" s="1152"/>
      <c r="F34" s="32">
        <v>21.02</v>
      </c>
      <c r="G34" s="33">
        <v>16.989999999999998</v>
      </c>
      <c r="H34" s="33">
        <v>34.700000000000003</v>
      </c>
      <c r="I34" s="33">
        <v>33.28</v>
      </c>
      <c r="J34" s="34">
        <v>26.75</v>
      </c>
      <c r="K34" s="22"/>
      <c r="L34" s="22"/>
      <c r="M34" s="22"/>
      <c r="N34" s="22"/>
      <c r="O34" s="22"/>
      <c r="P34" s="22"/>
    </row>
    <row r="35" spans="1:16" ht="39" customHeight="1">
      <c r="A35" s="22"/>
      <c r="B35" s="35"/>
      <c r="C35" s="1145" t="s">
        <v>536</v>
      </c>
      <c r="D35" s="1146"/>
      <c r="E35" s="1147"/>
      <c r="F35" s="36">
        <v>10.26</v>
      </c>
      <c r="G35" s="37">
        <v>11.01</v>
      </c>
      <c r="H35" s="37">
        <v>11.37</v>
      </c>
      <c r="I35" s="37">
        <v>12.31</v>
      </c>
      <c r="J35" s="38">
        <v>12.98</v>
      </c>
      <c r="K35" s="22"/>
      <c r="L35" s="22"/>
      <c r="M35" s="22"/>
      <c r="N35" s="22"/>
      <c r="O35" s="22"/>
      <c r="P35" s="22"/>
    </row>
    <row r="36" spans="1:16" ht="39" customHeight="1">
      <c r="A36" s="22"/>
      <c r="B36" s="35"/>
      <c r="C36" s="1145" t="s">
        <v>537</v>
      </c>
      <c r="D36" s="1146"/>
      <c r="E36" s="1147"/>
      <c r="F36" s="36">
        <v>2.4500000000000002</v>
      </c>
      <c r="G36" s="37">
        <v>2.95</v>
      </c>
      <c r="H36" s="37">
        <v>2.25</v>
      </c>
      <c r="I36" s="37">
        <v>0.47</v>
      </c>
      <c r="J36" s="38">
        <v>0.74</v>
      </c>
      <c r="K36" s="22"/>
      <c r="L36" s="22"/>
      <c r="M36" s="22"/>
      <c r="N36" s="22"/>
      <c r="O36" s="22"/>
      <c r="P36" s="22"/>
    </row>
    <row r="37" spans="1:16" ht="39" customHeight="1">
      <c r="A37" s="22"/>
      <c r="B37" s="35"/>
      <c r="C37" s="1145" t="s">
        <v>538</v>
      </c>
      <c r="D37" s="1146"/>
      <c r="E37" s="1147"/>
      <c r="F37" s="36" t="s">
        <v>539</v>
      </c>
      <c r="G37" s="37">
        <v>0.63</v>
      </c>
      <c r="H37" s="37" t="s">
        <v>540</v>
      </c>
      <c r="I37" s="37">
        <v>0.43</v>
      </c>
      <c r="J37" s="38">
        <v>0.2</v>
      </c>
      <c r="K37" s="22"/>
      <c r="L37" s="22"/>
      <c r="M37" s="22"/>
      <c r="N37" s="22"/>
      <c r="O37" s="22"/>
      <c r="P37" s="22"/>
    </row>
    <row r="38" spans="1:16" ht="39" customHeight="1">
      <c r="A38" s="22"/>
      <c r="B38" s="35"/>
      <c r="C38" s="1145" t="s">
        <v>541</v>
      </c>
      <c r="D38" s="1146"/>
      <c r="E38" s="1147"/>
      <c r="F38" s="36">
        <v>0.46</v>
      </c>
      <c r="G38" s="37">
        <v>0.9</v>
      </c>
      <c r="H38" s="37">
        <v>0.61</v>
      </c>
      <c r="I38" s="37">
        <v>2.64</v>
      </c>
      <c r="J38" s="38">
        <v>0.19</v>
      </c>
      <c r="K38" s="22"/>
      <c r="L38" s="22"/>
      <c r="M38" s="22"/>
      <c r="N38" s="22"/>
      <c r="O38" s="22"/>
      <c r="P38" s="22"/>
    </row>
    <row r="39" spans="1:16" ht="39" customHeight="1">
      <c r="A39" s="22"/>
      <c r="B39" s="35"/>
      <c r="C39" s="1145" t="s">
        <v>542</v>
      </c>
      <c r="D39" s="1146"/>
      <c r="E39" s="1147"/>
      <c r="F39" s="36">
        <v>0.03</v>
      </c>
      <c r="G39" s="37">
        <v>0.03</v>
      </c>
      <c r="H39" s="37">
        <v>0.03</v>
      </c>
      <c r="I39" s="37">
        <v>0.05</v>
      </c>
      <c r="J39" s="38">
        <v>0.06</v>
      </c>
      <c r="K39" s="22"/>
      <c r="L39" s="22"/>
      <c r="M39" s="22"/>
      <c r="N39" s="22"/>
      <c r="O39" s="22"/>
      <c r="P39" s="22"/>
    </row>
    <row r="40" spans="1:16" ht="39" customHeight="1">
      <c r="A40" s="22"/>
      <c r="B40" s="35"/>
      <c r="C40" s="1145" t="s">
        <v>543</v>
      </c>
      <c r="D40" s="1146"/>
      <c r="E40" s="1147"/>
      <c r="F40" s="36">
        <v>0.04</v>
      </c>
      <c r="G40" s="37">
        <v>0.04</v>
      </c>
      <c r="H40" s="37">
        <v>0.03</v>
      </c>
      <c r="I40" s="37">
        <v>0.04</v>
      </c>
      <c r="J40" s="38">
        <v>0.06</v>
      </c>
      <c r="K40" s="22"/>
      <c r="L40" s="22"/>
      <c r="M40" s="22"/>
      <c r="N40" s="22"/>
      <c r="O40" s="22"/>
      <c r="P40" s="22"/>
    </row>
    <row r="41" spans="1:16" ht="39" customHeight="1">
      <c r="A41" s="22"/>
      <c r="B41" s="35"/>
      <c r="C41" s="1145" t="s">
        <v>544</v>
      </c>
      <c r="D41" s="1146"/>
      <c r="E41" s="1147"/>
      <c r="F41" s="36">
        <v>0.02</v>
      </c>
      <c r="G41" s="37">
        <v>0.65</v>
      </c>
      <c r="H41" s="37">
        <v>0.12</v>
      </c>
      <c r="I41" s="37">
        <v>0.04</v>
      </c>
      <c r="J41" s="38">
        <v>0.05</v>
      </c>
      <c r="K41" s="22"/>
      <c r="L41" s="22"/>
      <c r="M41" s="22"/>
      <c r="N41" s="22"/>
      <c r="O41" s="22"/>
      <c r="P41" s="22"/>
    </row>
    <row r="42" spans="1:16" ht="39" customHeight="1">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546</v>
      </c>
      <c r="D43" s="1149"/>
      <c r="E43" s="1150"/>
      <c r="F43" s="41">
        <v>5.88</v>
      </c>
      <c r="G43" s="42">
        <v>4.6399999999999997</v>
      </c>
      <c r="H43" s="42">
        <v>0.28000000000000003</v>
      </c>
      <c r="I43" s="42">
        <v>2.04</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10</v>
      </c>
      <c r="C45" s="1162"/>
      <c r="D45" s="58"/>
      <c r="E45" s="1167" t="s">
        <v>11</v>
      </c>
      <c r="F45" s="1167"/>
      <c r="G45" s="1167"/>
      <c r="H45" s="1167"/>
      <c r="I45" s="1167"/>
      <c r="J45" s="1168"/>
      <c r="K45" s="59">
        <v>2309</v>
      </c>
      <c r="L45" s="60">
        <v>2147</v>
      </c>
      <c r="M45" s="60">
        <v>2145</v>
      </c>
      <c r="N45" s="60">
        <v>2218</v>
      </c>
      <c r="O45" s="61">
        <v>2129</v>
      </c>
      <c r="P45" s="48"/>
      <c r="Q45" s="48"/>
      <c r="R45" s="48"/>
      <c r="S45" s="48"/>
      <c r="T45" s="48"/>
      <c r="U45" s="48"/>
    </row>
    <row r="46" spans="1:21" ht="30.75" customHeight="1">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13</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14</v>
      </c>
      <c r="F48" s="1155"/>
      <c r="G48" s="1155"/>
      <c r="H48" s="1155"/>
      <c r="I48" s="1155"/>
      <c r="J48" s="1156"/>
      <c r="K48" s="63">
        <v>618</v>
      </c>
      <c r="L48" s="64">
        <v>562</v>
      </c>
      <c r="M48" s="64">
        <v>827</v>
      </c>
      <c r="N48" s="64">
        <v>620</v>
      </c>
      <c r="O48" s="65">
        <v>321</v>
      </c>
      <c r="P48" s="48"/>
      <c r="Q48" s="48"/>
      <c r="R48" s="48"/>
      <c r="S48" s="48"/>
      <c r="T48" s="48"/>
      <c r="U48" s="48"/>
    </row>
    <row r="49" spans="1:21" ht="30.75" customHeight="1">
      <c r="A49" s="48"/>
      <c r="B49" s="1163"/>
      <c r="C49" s="1164"/>
      <c r="D49" s="62"/>
      <c r="E49" s="1155" t="s">
        <v>15</v>
      </c>
      <c r="F49" s="1155"/>
      <c r="G49" s="1155"/>
      <c r="H49" s="1155"/>
      <c r="I49" s="1155"/>
      <c r="J49" s="1156"/>
      <c r="K49" s="63">
        <v>75</v>
      </c>
      <c r="L49" s="64">
        <v>56</v>
      </c>
      <c r="M49" s="64">
        <v>81</v>
      </c>
      <c r="N49" s="64">
        <v>150</v>
      </c>
      <c r="O49" s="65">
        <v>157</v>
      </c>
      <c r="P49" s="48"/>
      <c r="Q49" s="48"/>
      <c r="R49" s="48"/>
      <c r="S49" s="48"/>
      <c r="T49" s="48"/>
      <c r="U49" s="48"/>
    </row>
    <row r="50" spans="1:21" ht="30.75" customHeight="1">
      <c r="A50" s="48"/>
      <c r="B50" s="1163"/>
      <c r="C50" s="1164"/>
      <c r="D50" s="62"/>
      <c r="E50" s="1155" t="s">
        <v>16</v>
      </c>
      <c r="F50" s="1155"/>
      <c r="G50" s="1155"/>
      <c r="H50" s="1155"/>
      <c r="I50" s="1155"/>
      <c r="J50" s="1156"/>
      <c r="K50" s="63">
        <v>73</v>
      </c>
      <c r="L50" s="64">
        <v>70</v>
      </c>
      <c r="M50" s="64">
        <v>61</v>
      </c>
      <c r="N50" s="64">
        <v>44</v>
      </c>
      <c r="O50" s="65">
        <v>65</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489</v>
      </c>
      <c r="M51" s="64" t="s">
        <v>489</v>
      </c>
      <c r="N51" s="64" t="s">
        <v>489</v>
      </c>
      <c r="O51" s="65" t="s">
        <v>489</v>
      </c>
      <c r="P51" s="48"/>
      <c r="Q51" s="48"/>
      <c r="R51" s="48"/>
      <c r="S51" s="48"/>
      <c r="T51" s="48"/>
      <c r="U51" s="48"/>
    </row>
    <row r="52" spans="1:21" ht="30.75" customHeight="1">
      <c r="A52" s="48"/>
      <c r="B52" s="1153" t="s">
        <v>18</v>
      </c>
      <c r="C52" s="1154"/>
      <c r="D52" s="66"/>
      <c r="E52" s="1155" t="s">
        <v>19</v>
      </c>
      <c r="F52" s="1155"/>
      <c r="G52" s="1155"/>
      <c r="H52" s="1155"/>
      <c r="I52" s="1155"/>
      <c r="J52" s="1156"/>
      <c r="K52" s="63">
        <v>1817</v>
      </c>
      <c r="L52" s="64">
        <v>1819</v>
      </c>
      <c r="M52" s="64">
        <v>1888</v>
      </c>
      <c r="N52" s="64">
        <v>1970</v>
      </c>
      <c r="O52" s="65">
        <v>1904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1258</v>
      </c>
      <c r="L53" s="69">
        <v>1016</v>
      </c>
      <c r="M53" s="69">
        <v>1226</v>
      </c>
      <c r="N53" s="69">
        <v>1062</v>
      </c>
      <c r="O53" s="70">
        <v>768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81" t="s">
        <v>23</v>
      </c>
      <c r="C41" s="1182"/>
      <c r="D41" s="81"/>
      <c r="E41" s="1183" t="s">
        <v>24</v>
      </c>
      <c r="F41" s="1183"/>
      <c r="G41" s="1183"/>
      <c r="H41" s="1184"/>
      <c r="I41" s="82">
        <v>21896</v>
      </c>
      <c r="J41" s="83">
        <v>21220</v>
      </c>
      <c r="K41" s="83">
        <v>21053</v>
      </c>
      <c r="L41" s="83">
        <v>20599</v>
      </c>
      <c r="M41" s="84">
        <v>21499</v>
      </c>
    </row>
    <row r="42" spans="2:13" ht="27.75" customHeight="1">
      <c r="B42" s="1171"/>
      <c r="C42" s="1172"/>
      <c r="D42" s="85"/>
      <c r="E42" s="1175" t="s">
        <v>25</v>
      </c>
      <c r="F42" s="1175"/>
      <c r="G42" s="1175"/>
      <c r="H42" s="1176"/>
      <c r="I42" s="86">
        <v>33</v>
      </c>
      <c r="J42" s="87">
        <v>10</v>
      </c>
      <c r="K42" s="87">
        <v>7</v>
      </c>
      <c r="L42" s="87">
        <v>50</v>
      </c>
      <c r="M42" s="88">
        <v>3</v>
      </c>
    </row>
    <row r="43" spans="2:13" ht="27.75" customHeight="1">
      <c r="B43" s="1171"/>
      <c r="C43" s="1172"/>
      <c r="D43" s="85"/>
      <c r="E43" s="1175" t="s">
        <v>26</v>
      </c>
      <c r="F43" s="1175"/>
      <c r="G43" s="1175"/>
      <c r="H43" s="1176"/>
      <c r="I43" s="86">
        <v>7612</v>
      </c>
      <c r="J43" s="87">
        <v>6607</v>
      </c>
      <c r="K43" s="87">
        <v>5492</v>
      </c>
      <c r="L43" s="87">
        <v>8618</v>
      </c>
      <c r="M43" s="88">
        <v>10021</v>
      </c>
    </row>
    <row r="44" spans="2:13" ht="27.75" customHeight="1">
      <c r="B44" s="1171"/>
      <c r="C44" s="1172"/>
      <c r="D44" s="85"/>
      <c r="E44" s="1175" t="s">
        <v>27</v>
      </c>
      <c r="F44" s="1175"/>
      <c r="G44" s="1175"/>
      <c r="H44" s="1176"/>
      <c r="I44" s="86">
        <v>1601</v>
      </c>
      <c r="J44" s="87">
        <v>1554</v>
      </c>
      <c r="K44" s="87">
        <v>1492</v>
      </c>
      <c r="L44" s="87">
        <v>1425</v>
      </c>
      <c r="M44" s="88">
        <v>1286</v>
      </c>
    </row>
    <row r="45" spans="2:13" ht="27.75" customHeight="1">
      <c r="B45" s="1171"/>
      <c r="C45" s="1172"/>
      <c r="D45" s="85"/>
      <c r="E45" s="1175" t="s">
        <v>28</v>
      </c>
      <c r="F45" s="1175"/>
      <c r="G45" s="1175"/>
      <c r="H45" s="1176"/>
      <c r="I45" s="86">
        <v>4924</v>
      </c>
      <c r="J45" s="87">
        <v>4784</v>
      </c>
      <c r="K45" s="87">
        <v>4600</v>
      </c>
      <c r="L45" s="87">
        <v>4243</v>
      </c>
      <c r="M45" s="88">
        <v>4113</v>
      </c>
    </row>
    <row r="46" spans="2:13" ht="27.75" customHeight="1">
      <c r="B46" s="1171"/>
      <c r="C46" s="1172"/>
      <c r="D46" s="85"/>
      <c r="E46" s="1175" t="s">
        <v>29</v>
      </c>
      <c r="F46" s="1175"/>
      <c r="G46" s="1175"/>
      <c r="H46" s="1176"/>
      <c r="I46" s="86" t="s">
        <v>489</v>
      </c>
      <c r="J46" s="87" t="s">
        <v>489</v>
      </c>
      <c r="K46" s="87" t="s">
        <v>489</v>
      </c>
      <c r="L46" s="87" t="s">
        <v>489</v>
      </c>
      <c r="M46" s="88" t="s">
        <v>489</v>
      </c>
    </row>
    <row r="47" spans="2:13" ht="27.75" customHeight="1">
      <c r="B47" s="1171"/>
      <c r="C47" s="1172"/>
      <c r="D47" s="85"/>
      <c r="E47" s="1175" t="s">
        <v>30</v>
      </c>
      <c r="F47" s="1175"/>
      <c r="G47" s="1175"/>
      <c r="H47" s="1176"/>
      <c r="I47" s="86" t="s">
        <v>489</v>
      </c>
      <c r="J47" s="87" t="s">
        <v>489</v>
      </c>
      <c r="K47" s="87" t="s">
        <v>489</v>
      </c>
      <c r="L47" s="87" t="s">
        <v>489</v>
      </c>
      <c r="M47" s="88" t="s">
        <v>489</v>
      </c>
    </row>
    <row r="48" spans="2:13" ht="27.75" customHeight="1">
      <c r="B48" s="1173"/>
      <c r="C48" s="1174"/>
      <c r="D48" s="85"/>
      <c r="E48" s="1175" t="s">
        <v>31</v>
      </c>
      <c r="F48" s="1175"/>
      <c r="G48" s="1175"/>
      <c r="H48" s="1176"/>
      <c r="I48" s="86" t="s">
        <v>489</v>
      </c>
      <c r="J48" s="87" t="s">
        <v>489</v>
      </c>
      <c r="K48" s="87" t="s">
        <v>489</v>
      </c>
      <c r="L48" s="87" t="s">
        <v>489</v>
      </c>
      <c r="M48" s="88" t="s">
        <v>489</v>
      </c>
    </row>
    <row r="49" spans="2:13" ht="27.75" customHeight="1">
      <c r="B49" s="1169" t="s">
        <v>32</v>
      </c>
      <c r="C49" s="1170"/>
      <c r="D49" s="89"/>
      <c r="E49" s="1175" t="s">
        <v>33</v>
      </c>
      <c r="F49" s="1175"/>
      <c r="G49" s="1175"/>
      <c r="H49" s="1176"/>
      <c r="I49" s="86">
        <v>5720</v>
      </c>
      <c r="J49" s="87">
        <v>12445</v>
      </c>
      <c r="K49" s="87">
        <v>10735</v>
      </c>
      <c r="L49" s="87">
        <v>12456</v>
      </c>
      <c r="M49" s="88">
        <v>9090</v>
      </c>
    </row>
    <row r="50" spans="2:13" ht="27.75" customHeight="1">
      <c r="B50" s="1171"/>
      <c r="C50" s="1172"/>
      <c r="D50" s="85"/>
      <c r="E50" s="1175" t="s">
        <v>34</v>
      </c>
      <c r="F50" s="1175"/>
      <c r="G50" s="1175"/>
      <c r="H50" s="1176"/>
      <c r="I50" s="86">
        <v>15</v>
      </c>
      <c r="J50" s="87" t="s">
        <v>489</v>
      </c>
      <c r="K50" s="87" t="s">
        <v>489</v>
      </c>
      <c r="L50" s="87" t="s">
        <v>489</v>
      </c>
      <c r="M50" s="88" t="s">
        <v>489</v>
      </c>
    </row>
    <row r="51" spans="2:13" ht="27.75" customHeight="1">
      <c r="B51" s="1173"/>
      <c r="C51" s="1174"/>
      <c r="D51" s="85"/>
      <c r="E51" s="1175" t="s">
        <v>35</v>
      </c>
      <c r="F51" s="1175"/>
      <c r="G51" s="1175"/>
      <c r="H51" s="1176"/>
      <c r="I51" s="86">
        <v>21636</v>
      </c>
      <c r="J51" s="87">
        <v>21286</v>
      </c>
      <c r="K51" s="87">
        <v>20676</v>
      </c>
      <c r="L51" s="87">
        <v>20225</v>
      </c>
      <c r="M51" s="88">
        <v>20070</v>
      </c>
    </row>
    <row r="52" spans="2:13" ht="27.75" customHeight="1" thickBot="1">
      <c r="B52" s="1177" t="s">
        <v>36</v>
      </c>
      <c r="C52" s="1178"/>
      <c r="D52" s="90"/>
      <c r="E52" s="1179" t="s">
        <v>37</v>
      </c>
      <c r="F52" s="1179"/>
      <c r="G52" s="1179"/>
      <c r="H52" s="1180"/>
      <c r="I52" s="91">
        <v>8694</v>
      </c>
      <c r="J52" s="92">
        <v>443</v>
      </c>
      <c r="K52" s="92">
        <v>1232</v>
      </c>
      <c r="L52" s="92">
        <v>2253</v>
      </c>
      <c r="M52" s="93">
        <v>7761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32774</v>
      </c>
      <c r="E3" s="116"/>
      <c r="F3" s="117">
        <v>67201</v>
      </c>
      <c r="G3" s="118"/>
      <c r="H3" s="119"/>
    </row>
    <row r="4" spans="1:8">
      <c r="A4" s="120"/>
      <c r="B4" s="121"/>
      <c r="C4" s="122"/>
      <c r="D4" s="123">
        <v>16308</v>
      </c>
      <c r="E4" s="124"/>
      <c r="F4" s="125">
        <v>35210</v>
      </c>
      <c r="G4" s="126"/>
      <c r="H4" s="127"/>
    </row>
    <row r="5" spans="1:8">
      <c r="A5" s="108" t="s">
        <v>523</v>
      </c>
      <c r="B5" s="113"/>
      <c r="C5" s="114"/>
      <c r="D5" s="115">
        <v>72795</v>
      </c>
      <c r="E5" s="116"/>
      <c r="F5" s="117">
        <v>75709</v>
      </c>
      <c r="G5" s="118"/>
      <c r="H5" s="119"/>
    </row>
    <row r="6" spans="1:8">
      <c r="A6" s="120"/>
      <c r="B6" s="121"/>
      <c r="C6" s="122"/>
      <c r="D6" s="123">
        <v>9093</v>
      </c>
      <c r="E6" s="124"/>
      <c r="F6" s="125">
        <v>35212</v>
      </c>
      <c r="G6" s="126"/>
      <c r="H6" s="127"/>
    </row>
    <row r="7" spans="1:8">
      <c r="A7" s="108" t="s">
        <v>524</v>
      </c>
      <c r="B7" s="113"/>
      <c r="C7" s="114"/>
      <c r="D7" s="115">
        <v>268248</v>
      </c>
      <c r="E7" s="116"/>
      <c r="F7" s="117">
        <v>90961</v>
      </c>
      <c r="G7" s="118"/>
      <c r="H7" s="119"/>
    </row>
    <row r="8" spans="1:8">
      <c r="A8" s="120"/>
      <c r="B8" s="121"/>
      <c r="C8" s="122"/>
      <c r="D8" s="123">
        <v>31743</v>
      </c>
      <c r="E8" s="124"/>
      <c r="F8" s="125">
        <v>37720</v>
      </c>
      <c r="G8" s="126"/>
      <c r="H8" s="127"/>
    </row>
    <row r="9" spans="1:8">
      <c r="A9" s="108" t="s">
        <v>525</v>
      </c>
      <c r="B9" s="113"/>
      <c r="C9" s="114"/>
      <c r="D9" s="115">
        <v>460562</v>
      </c>
      <c r="E9" s="116"/>
      <c r="F9" s="117">
        <v>106614</v>
      </c>
      <c r="G9" s="118"/>
      <c r="H9" s="119"/>
    </row>
    <row r="10" spans="1:8">
      <c r="A10" s="120"/>
      <c r="B10" s="121"/>
      <c r="C10" s="122"/>
      <c r="D10" s="123">
        <v>16724</v>
      </c>
      <c r="E10" s="124"/>
      <c r="F10" s="125">
        <v>45545</v>
      </c>
      <c r="G10" s="126"/>
      <c r="H10" s="127"/>
    </row>
    <row r="11" spans="1:8">
      <c r="A11" s="108" t="s">
        <v>526</v>
      </c>
      <c r="B11" s="113"/>
      <c r="C11" s="114"/>
      <c r="D11" s="115">
        <v>471567</v>
      </c>
      <c r="E11" s="116"/>
      <c r="F11" s="117">
        <v>85459</v>
      </c>
      <c r="G11" s="118"/>
      <c r="H11" s="119"/>
    </row>
    <row r="12" spans="1:8">
      <c r="A12" s="120"/>
      <c r="B12" s="121"/>
      <c r="C12" s="128"/>
      <c r="D12" s="123">
        <v>21991</v>
      </c>
      <c r="E12" s="124"/>
      <c r="F12" s="125">
        <v>44378</v>
      </c>
      <c r="G12" s="126"/>
      <c r="H12" s="127"/>
    </row>
    <row r="13" spans="1:8">
      <c r="A13" s="108"/>
      <c r="B13" s="113"/>
      <c r="C13" s="129"/>
      <c r="D13" s="130">
        <v>261189</v>
      </c>
      <c r="E13" s="131"/>
      <c r="F13" s="132">
        <v>85189</v>
      </c>
      <c r="G13" s="133"/>
      <c r="H13" s="119"/>
    </row>
    <row r="14" spans="1:8">
      <c r="A14" s="120"/>
      <c r="B14" s="121"/>
      <c r="C14" s="122"/>
      <c r="D14" s="123">
        <v>19172</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21.03</v>
      </c>
      <c r="C19" s="134">
        <f>ROUND(VALUE(SUBSTITUTE(実質収支比率等に係る経年分析!G$48,"▲","-")),2)</f>
        <v>16.989999999999998</v>
      </c>
      <c r="D19" s="134">
        <f>ROUND(VALUE(SUBSTITUTE(実質収支比率等に係る経年分析!H$48,"▲","-")),2)</f>
        <v>34.700000000000003</v>
      </c>
      <c r="E19" s="134">
        <f>ROUND(VALUE(SUBSTITUTE(実質収支比率等に係る経年分析!I$48,"▲","-")),2)</f>
        <v>33.29</v>
      </c>
      <c r="F19" s="134">
        <f>ROUND(VALUE(SUBSTITUTE(実質収支比率等に係る経年分析!J$48,"▲","-")),2)</f>
        <v>26.76</v>
      </c>
    </row>
    <row r="20" spans="1:11">
      <c r="A20" s="134" t="s">
        <v>42</v>
      </c>
      <c r="B20" s="134">
        <f>ROUND(VALUE(SUBSTITUTE(実質収支比率等に係る経年分析!F$47,"▲","-")),2)</f>
        <v>16.73</v>
      </c>
      <c r="C20" s="134">
        <f>ROUND(VALUE(SUBSTITUTE(実質収支比率等に係る経年分析!G$47,"▲","-")),2)</f>
        <v>76.75</v>
      </c>
      <c r="D20" s="134">
        <f>ROUND(VALUE(SUBSTITUTE(実質収支比率等に係る経年分析!H$47,"▲","-")),2)</f>
        <v>63.28</v>
      </c>
      <c r="E20" s="134">
        <f>ROUND(VALUE(SUBSTITUTE(実質収支比率等に係る経年分析!I$47,"▲","-")),2)</f>
        <v>76.53</v>
      </c>
      <c r="F20" s="134">
        <f>ROUND(VALUE(SUBSTITUTE(実質収支比率等に係る経年分析!J$47,"▲","-")),2)</f>
        <v>45.65</v>
      </c>
    </row>
    <row r="21" spans="1:11">
      <c r="A21" s="134" t="s">
        <v>43</v>
      </c>
      <c r="B21" s="134">
        <f>IF(ISNUMBER(VALUE(SUBSTITUTE(実質収支比率等に係る経年分析!F$49,"▲","-"))),ROUND(VALUE(SUBSTITUTE(実質収支比率等に係る経年分析!F$49,"▲","-")),2),NA())</f>
        <v>26.56</v>
      </c>
      <c r="C21" s="134">
        <f>IF(ISNUMBER(VALUE(SUBSTITUTE(実質収支比率等に係る経年分析!G$49,"▲","-"))),ROUND(VALUE(SUBSTITUTE(実質収支比率等に係る経年分析!G$49,"▲","-")),2),NA())</f>
        <v>55.49</v>
      </c>
      <c r="D21" s="134">
        <f>IF(ISNUMBER(VALUE(SUBSTITUTE(実質収支比率等に係る経年分析!H$49,"▲","-"))),ROUND(VALUE(SUBSTITUTE(実質収支比率等に係る経年分析!H$49,"▲","-")),2),NA())</f>
        <v>5.46</v>
      </c>
      <c r="E21" s="134">
        <f>IF(ISNUMBER(VALUE(SUBSTITUTE(実質収支比率等に係る経年分析!I$49,"▲","-"))),ROUND(VALUE(SUBSTITUTE(実質収支比率等に係る経年分析!I$49,"▲","-")),2),NA())</f>
        <v>11.98</v>
      </c>
      <c r="F21" s="134">
        <f>IF(ISNUMBER(VALUE(SUBSTITUTE(実質収支比率等に係る経年分析!J$49,"▲","-"))),ROUND(VALUE(SUBSTITUTE(実質収支比率等に係る経年分析!J$49,"▲","-")),2),NA())</f>
        <v>-35.85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5.88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4.6399999999999997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国民健康保険特別会計（事業勘定）</v>
      </c>
      <c r="B33" s="135">
        <f>IF(ROUND(VALUE(SUBSTITUTE(連結実質赤字比率に係る赤字・黒字の構成分析!F$37,"▲", "-")), 2) &lt; 0, ABS(ROUND(VALUE(SUBSTITUTE(連結実質赤字比率に係る赤字・黒字の構成分析!F$37,"▲", "-")), 2)), NA())</f>
        <v>0.77</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f>IF(ROUND(VALUE(SUBSTITUTE(連結実質赤字比率に係る赤字・黒字の構成分析!H$37,"▲", "-")), 2) &lt; 0, ABS(ROUND(VALUE(SUBSTITUTE(連結実質赤字比率に係る赤字・黒字の構成分析!H$37,"▲", "-")), 2)), NA())</f>
        <v>0.86</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2.4500000000000002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16.989999999999998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34.700000000000003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26.75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1817</v>
      </c>
      <c r="E42" s="136"/>
      <c r="F42" s="136"/>
      <c r="G42" s="136">
        <f>'実質公債費比率（分子）の構造'!L$52</f>
        <v>1819</v>
      </c>
      <c r="H42" s="136"/>
      <c r="I42" s="136"/>
      <c r="J42" s="136">
        <f>'実質公債費比率（分子）の構造'!M$52</f>
        <v>1888</v>
      </c>
      <c r="K42" s="136"/>
      <c r="L42" s="136"/>
      <c r="M42" s="136">
        <f>'実質公債費比率（分子）の構造'!N$52</f>
        <v>1970</v>
      </c>
      <c r="N42" s="136"/>
      <c r="O42" s="136"/>
      <c r="P42" s="136">
        <f>'実質公債費比率（分子）の構造'!O$52</f>
        <v>1904</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73</v>
      </c>
      <c r="C44" s="136"/>
      <c r="D44" s="136"/>
      <c r="E44" s="136">
        <f>'実質公債費比率（分子）の構造'!L$50</f>
        <v>70</v>
      </c>
      <c r="F44" s="136"/>
      <c r="G44" s="136"/>
      <c r="H44" s="136">
        <f>'実質公債費比率（分子）の構造'!M$50</f>
        <v>61</v>
      </c>
      <c r="I44" s="136"/>
      <c r="J44" s="136"/>
      <c r="K44" s="136">
        <f>'実質公債費比率（分子）の構造'!N$50</f>
        <v>44</v>
      </c>
      <c r="L44" s="136"/>
      <c r="M44" s="136"/>
      <c r="N44" s="136">
        <f>'実質公債費比率（分子）の構造'!O$50</f>
        <v>65</v>
      </c>
      <c r="O44" s="136"/>
      <c r="P44" s="136"/>
    </row>
    <row r="45" spans="1:16">
      <c r="A45" s="136" t="s">
        <v>53</v>
      </c>
      <c r="B45" s="136">
        <f>'実質公債費比率（分子）の構造'!K$49</f>
        <v>75</v>
      </c>
      <c r="C45" s="136"/>
      <c r="D45" s="136"/>
      <c r="E45" s="136">
        <f>'実質公債費比率（分子）の構造'!L$49</f>
        <v>56</v>
      </c>
      <c r="F45" s="136"/>
      <c r="G45" s="136"/>
      <c r="H45" s="136">
        <f>'実質公債費比率（分子）の構造'!M$49</f>
        <v>81</v>
      </c>
      <c r="I45" s="136"/>
      <c r="J45" s="136"/>
      <c r="K45" s="136">
        <f>'実質公債費比率（分子）の構造'!N$49</f>
        <v>150</v>
      </c>
      <c r="L45" s="136"/>
      <c r="M45" s="136"/>
      <c r="N45" s="136">
        <f>'実質公債費比率（分子）の構造'!O$49</f>
        <v>157</v>
      </c>
      <c r="O45" s="136"/>
      <c r="P45" s="136"/>
    </row>
    <row r="46" spans="1:16">
      <c r="A46" s="136" t="s">
        <v>54</v>
      </c>
      <c r="B46" s="136">
        <f>'実質公債費比率（分子）の構造'!K$48</f>
        <v>618</v>
      </c>
      <c r="C46" s="136"/>
      <c r="D46" s="136"/>
      <c r="E46" s="136">
        <f>'実質公債費比率（分子）の構造'!L$48</f>
        <v>562</v>
      </c>
      <c r="F46" s="136"/>
      <c r="G46" s="136"/>
      <c r="H46" s="136">
        <f>'実質公債費比率（分子）の構造'!M$48</f>
        <v>827</v>
      </c>
      <c r="I46" s="136"/>
      <c r="J46" s="136"/>
      <c r="K46" s="136">
        <f>'実質公債費比率（分子）の構造'!N$48</f>
        <v>620</v>
      </c>
      <c r="L46" s="136"/>
      <c r="M46" s="136"/>
      <c r="N46" s="136">
        <f>'実質公債費比率（分子）の構造'!O$48</f>
        <v>321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2309</v>
      </c>
      <c r="C49" s="136"/>
      <c r="D49" s="136"/>
      <c r="E49" s="136">
        <f>'実質公債費比率（分子）の構造'!L$45</f>
        <v>2147</v>
      </c>
      <c r="F49" s="136"/>
      <c r="G49" s="136"/>
      <c r="H49" s="136">
        <f>'実質公債費比率（分子）の構造'!M$45</f>
        <v>2145</v>
      </c>
      <c r="I49" s="136"/>
      <c r="J49" s="136"/>
      <c r="K49" s="136">
        <f>'実質公債費比率（分子）の構造'!N$45</f>
        <v>2218</v>
      </c>
      <c r="L49" s="136"/>
      <c r="M49" s="136"/>
      <c r="N49" s="136">
        <f>'実質公債費比率（分子）の構造'!O$45</f>
        <v>2129</v>
      </c>
      <c r="O49" s="136"/>
      <c r="P49" s="136"/>
    </row>
    <row r="50" spans="1:16">
      <c r="A50" s="136" t="s">
        <v>58</v>
      </c>
      <c r="B50" s="136" t="e">
        <f>NA()</f>
        <v>#N/A</v>
      </c>
      <c r="C50" s="136">
        <f>IF(ISNUMBER('実質公債費比率（分子）の構造'!K$53),'実質公債費比率（分子）の構造'!K$53,NA())</f>
        <v>1258</v>
      </c>
      <c r="D50" s="136" t="e">
        <f>NA()</f>
        <v>#N/A</v>
      </c>
      <c r="E50" s="136" t="e">
        <f>NA()</f>
        <v>#N/A</v>
      </c>
      <c r="F50" s="136">
        <f>IF(ISNUMBER('実質公債費比率（分子）の構造'!L$53),'実質公債費比率（分子）の構造'!L$53,NA())</f>
        <v>1016</v>
      </c>
      <c r="G50" s="136" t="e">
        <f>NA()</f>
        <v>#N/A</v>
      </c>
      <c r="H50" s="136" t="e">
        <f>NA()</f>
        <v>#N/A</v>
      </c>
      <c r="I50" s="136">
        <f>IF(ISNUMBER('実質公債費比率（分子）の構造'!M$53),'実質公債費比率（分子）の構造'!M$53,NA())</f>
        <v>1226</v>
      </c>
      <c r="J50" s="136" t="e">
        <f>NA()</f>
        <v>#N/A</v>
      </c>
      <c r="K50" s="136" t="e">
        <f>NA()</f>
        <v>#N/A</v>
      </c>
      <c r="L50" s="136">
        <f>IF(ISNUMBER('実質公債費比率（分子）の構造'!N$53),'実質公債費比率（分子）の構造'!N$53,NA())</f>
        <v>1062</v>
      </c>
      <c r="M50" s="136" t="e">
        <f>NA()</f>
        <v>#N/A</v>
      </c>
      <c r="N50" s="136" t="e">
        <f>NA()</f>
        <v>#N/A</v>
      </c>
      <c r="O50" s="136">
        <f>IF(ISNUMBER('実質公債費比率（分子）の構造'!O$53),'実質公債費比率（分子）の構造'!O$53,NA())</f>
        <v>768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21636</v>
      </c>
      <c r="E56" s="135"/>
      <c r="F56" s="135"/>
      <c r="G56" s="135">
        <f>'将来負担比率（分子）の構造'!J$51</f>
        <v>21286</v>
      </c>
      <c r="H56" s="135"/>
      <c r="I56" s="135"/>
      <c r="J56" s="135">
        <f>'将来負担比率（分子）の構造'!K$51</f>
        <v>20676</v>
      </c>
      <c r="K56" s="135"/>
      <c r="L56" s="135"/>
      <c r="M56" s="135">
        <f>'将来負担比率（分子）の構造'!L$51</f>
        <v>20225</v>
      </c>
      <c r="N56" s="135"/>
      <c r="O56" s="135"/>
      <c r="P56" s="135">
        <f>'将来負担比率（分子）の構造'!M$51</f>
        <v>20070</v>
      </c>
    </row>
    <row r="57" spans="1:16">
      <c r="A57" s="135" t="s">
        <v>34</v>
      </c>
      <c r="B57" s="135"/>
      <c r="C57" s="135"/>
      <c r="D57" s="135">
        <f>'将来負担比率（分子）の構造'!I$50</f>
        <v>15</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5720</v>
      </c>
      <c r="E58" s="135"/>
      <c r="F58" s="135"/>
      <c r="G58" s="135">
        <f>'将来負担比率（分子）の構造'!J$49</f>
        <v>12445</v>
      </c>
      <c r="H58" s="135"/>
      <c r="I58" s="135"/>
      <c r="J58" s="135">
        <f>'将来負担比率（分子）の構造'!K$49</f>
        <v>10735</v>
      </c>
      <c r="K58" s="135"/>
      <c r="L58" s="135"/>
      <c r="M58" s="135">
        <f>'将来負担比率（分子）の構造'!L$49</f>
        <v>12456</v>
      </c>
      <c r="N58" s="135"/>
      <c r="O58" s="135"/>
      <c r="P58" s="135">
        <f>'将来負担比率（分子）の構造'!M$49</f>
        <v>9090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4924</v>
      </c>
      <c r="C62" s="135"/>
      <c r="D62" s="135"/>
      <c r="E62" s="135">
        <f>'将来負担比率（分子）の構造'!J$45</f>
        <v>4784</v>
      </c>
      <c r="F62" s="135"/>
      <c r="G62" s="135"/>
      <c r="H62" s="135">
        <f>'将来負担比率（分子）の構造'!K$45</f>
        <v>4600</v>
      </c>
      <c r="I62" s="135"/>
      <c r="J62" s="135"/>
      <c r="K62" s="135">
        <f>'将来負担比率（分子）の構造'!L$45</f>
        <v>4243</v>
      </c>
      <c r="L62" s="135"/>
      <c r="M62" s="135"/>
      <c r="N62" s="135">
        <f>'将来負担比率（分子）の構造'!M$45</f>
        <v>4113</v>
      </c>
      <c r="O62" s="135"/>
      <c r="P62" s="135"/>
    </row>
    <row r="63" spans="1:16">
      <c r="A63" s="135" t="s">
        <v>27</v>
      </c>
      <c r="B63" s="135">
        <f>'将来負担比率（分子）の構造'!I$44</f>
        <v>1601</v>
      </c>
      <c r="C63" s="135"/>
      <c r="D63" s="135"/>
      <c r="E63" s="135">
        <f>'将来負担比率（分子）の構造'!J$44</f>
        <v>1554</v>
      </c>
      <c r="F63" s="135"/>
      <c r="G63" s="135"/>
      <c r="H63" s="135">
        <f>'将来負担比率（分子）の構造'!K$44</f>
        <v>1492</v>
      </c>
      <c r="I63" s="135"/>
      <c r="J63" s="135"/>
      <c r="K63" s="135">
        <f>'将来負担比率（分子）の構造'!L$44</f>
        <v>1425</v>
      </c>
      <c r="L63" s="135"/>
      <c r="M63" s="135"/>
      <c r="N63" s="135">
        <f>'将来負担比率（分子）の構造'!M$44</f>
        <v>1286</v>
      </c>
      <c r="O63" s="135"/>
      <c r="P63" s="135"/>
    </row>
    <row r="64" spans="1:16">
      <c r="A64" s="135" t="s">
        <v>26</v>
      </c>
      <c r="B64" s="135">
        <f>'将来負担比率（分子）の構造'!I$43</f>
        <v>7612</v>
      </c>
      <c r="C64" s="135"/>
      <c r="D64" s="135"/>
      <c r="E64" s="135">
        <f>'将来負担比率（分子）の構造'!J$43</f>
        <v>6607</v>
      </c>
      <c r="F64" s="135"/>
      <c r="G64" s="135"/>
      <c r="H64" s="135">
        <f>'将来負担比率（分子）の構造'!K$43</f>
        <v>5492</v>
      </c>
      <c r="I64" s="135"/>
      <c r="J64" s="135"/>
      <c r="K64" s="135">
        <f>'将来負担比率（分子）の構造'!L$43</f>
        <v>8618</v>
      </c>
      <c r="L64" s="135"/>
      <c r="M64" s="135"/>
      <c r="N64" s="135">
        <f>'将来負担比率（分子）の構造'!M$43</f>
        <v>10021</v>
      </c>
      <c r="O64" s="135"/>
      <c r="P64" s="135"/>
    </row>
    <row r="65" spans="1:16">
      <c r="A65" s="135" t="s">
        <v>25</v>
      </c>
      <c r="B65" s="135">
        <f>'将来負担比率（分子）の構造'!I$42</f>
        <v>33</v>
      </c>
      <c r="C65" s="135"/>
      <c r="D65" s="135"/>
      <c r="E65" s="135">
        <f>'将来負担比率（分子）の構造'!J$42</f>
        <v>10</v>
      </c>
      <c r="F65" s="135"/>
      <c r="G65" s="135"/>
      <c r="H65" s="135">
        <f>'将来負担比率（分子）の構造'!K$42</f>
        <v>7</v>
      </c>
      <c r="I65" s="135"/>
      <c r="J65" s="135"/>
      <c r="K65" s="135">
        <f>'将来負担比率（分子）の構造'!L$42</f>
        <v>50</v>
      </c>
      <c r="L65" s="135"/>
      <c r="M65" s="135"/>
      <c r="N65" s="135">
        <f>'将来負担比率（分子）の構造'!M$42</f>
        <v>3</v>
      </c>
      <c r="O65" s="135"/>
      <c r="P65" s="135"/>
    </row>
    <row r="66" spans="1:16">
      <c r="A66" s="135" t="s">
        <v>24</v>
      </c>
      <c r="B66" s="135">
        <f>'将来負担比率（分子）の構造'!I$41</f>
        <v>21896</v>
      </c>
      <c r="C66" s="135"/>
      <c r="D66" s="135"/>
      <c r="E66" s="135">
        <f>'将来負担比率（分子）の構造'!J$41</f>
        <v>21220</v>
      </c>
      <c r="F66" s="135"/>
      <c r="G66" s="135"/>
      <c r="H66" s="135">
        <f>'将来負担比率（分子）の構造'!K$41</f>
        <v>21053</v>
      </c>
      <c r="I66" s="135"/>
      <c r="J66" s="135"/>
      <c r="K66" s="135">
        <f>'将来負担比率（分子）の構造'!L$41</f>
        <v>20599</v>
      </c>
      <c r="L66" s="135"/>
      <c r="M66" s="135"/>
      <c r="N66" s="135">
        <f>'将来負担比率（分子）の構造'!M$41</f>
        <v>21499</v>
      </c>
      <c r="O66" s="135"/>
      <c r="P66" s="135"/>
    </row>
    <row r="67" spans="1:16">
      <c r="A67" s="135" t="s">
        <v>62</v>
      </c>
      <c r="B67" s="135" t="e">
        <f>NA()</f>
        <v>#N/A</v>
      </c>
      <c r="C67" s="135">
        <f>IF(ISNUMBER('将来負担比率（分子）の構造'!I$52), IF('将来負担比率（分子）の構造'!I$52 &lt; 0, 0, '将来負担比率（分子）の構造'!I$52), NA())</f>
        <v>8694</v>
      </c>
      <c r="D67" s="135" t="e">
        <f>NA()</f>
        <v>#N/A</v>
      </c>
      <c r="E67" s="135" t="e">
        <f>NA()</f>
        <v>#N/A</v>
      </c>
      <c r="F67" s="135">
        <f>IF(ISNUMBER('将来負担比率（分子）の構造'!J$52), IF('将来負担比率（分子）の構造'!J$52 &lt; 0, 0, '将来負担比率（分子）の構造'!J$52), NA())</f>
        <v>443</v>
      </c>
      <c r="G67" s="135" t="e">
        <f>NA()</f>
        <v>#N/A</v>
      </c>
      <c r="H67" s="135" t="e">
        <f>NA()</f>
        <v>#N/A</v>
      </c>
      <c r="I67" s="135">
        <f>IF(ISNUMBER('将来負担比率（分子）の構造'!K$52), IF('将来負担比率（分子）の構造'!K$52 &lt; 0, 0, '将来負担比率（分子）の構造'!K$52), NA())</f>
        <v>1232</v>
      </c>
      <c r="J67" s="135" t="e">
        <f>NA()</f>
        <v>#N/A</v>
      </c>
      <c r="K67" s="135" t="e">
        <f>NA()</f>
        <v>#N/A</v>
      </c>
      <c r="L67" s="135">
        <f>IF(ISNUMBER('将来負担比率（分子）の構造'!L$52), IF('将来負担比率（分子）の構造'!L$52 &lt; 0, 0, '将来負担比率（分子）の構造'!L$52), NA())</f>
        <v>2253</v>
      </c>
      <c r="M67" s="135" t="e">
        <f>NA()</f>
        <v>#N/A</v>
      </c>
      <c r="N67" s="135" t="e">
        <f>NA()</f>
        <v>#N/A</v>
      </c>
      <c r="O67" s="135">
        <f>IF(ISNUMBER('将来負担比率（分子）の構造'!M$52), IF('将来負担比率（分子）の構造'!M$52 &lt; 0, 0, '将来負担比率（分子）の構造'!M$52), NA())</f>
        <v>7761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SS09010124</cp:lastModifiedBy>
  <cp:lastPrinted>2017-02-27T23:49:56Z</cp:lastPrinted>
  <dcterms:created xsi:type="dcterms:W3CDTF">2017-02-15T15:22:07Z</dcterms:created>
  <dcterms:modified xsi:type="dcterms:W3CDTF">2017-03-14T06:55:02Z</dcterms:modified>
  <cp:category/>
</cp:coreProperties>
</file>