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file\管理係\R5\02　共通\C_地方公営企業\09　経営分析\"/>
    </mc:Choice>
  </mc:AlternateContent>
  <xr:revisionPtr revIDLastSave="0" documentId="13_ncr:1_{59DF215B-99CC-43BF-A91E-E15051786655}" xr6:coauthVersionLast="36" xr6:coauthVersionMax="36" xr10:uidLastSave="{00000000-0000-0000-0000-000000000000}"/>
  <workbookProtection workbookAlgorithmName="SHA-512" workbookHashValue="7eORq90aJtiLz0I0y99b+KUvaf5njwZcL/th9j6AhhDmIv13KZDkzksHVTaVWX1tBDlPJEPtxechChZn/ziX4Q==" workbookSaltValue="e+WnWsEen0xh3yW9DOs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E85" i="4"/>
  <c r="BB10" i="4"/>
  <c r="AT10" i="4"/>
  <c r="AD10" i="4"/>
  <c r="P10" i="4"/>
  <c r="I10" i="4"/>
  <c r="B10" i="4"/>
  <c r="AT8" i="4"/>
  <c r="AL8" i="4"/>
  <c r="AD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<sst xmlns="http://schemas.openxmlformats.org/spreadsheetml/2006/main" count="275" uniqueCount="117">
  <si>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</si>
  <si>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</si>
  <si>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</si>
  <si>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</si>
  <si>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</si>
  <si>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</si>
  <si>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</si>
  <si>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</si>
  <si>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</si>
  <si>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</si>
  <si>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</si>
  <si>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</si>
  <si>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</si>
  <si>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</si>
  <si>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</si>
  <si>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</si>
  <si>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</si>
  <si>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</si>
  <si>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</si>
  <si>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</si>
  <si>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</si>
  <si>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</si>
  <si>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</si>
  <si>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</si>
  <si>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</si>
  <si>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</si>
  <si>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</si>
  <si>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</si>
  <si>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</si>
  <si>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</si>
  <si>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</si>
  <si>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</si>
  <si>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</si>
  <si>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</si>
  <si>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</si>
  <si>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</si>
  <si>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</si>
  <si>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</si>
  <si>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</si>
  <si>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</si>
  <si>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</si>
  <si>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</si>
  <si>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</si>
  <si>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</si>
  <si>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</si>
  <si>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</si>
  <si>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</si>
  <si>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</si>
  <si>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</si>
  <si>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</si>
  <si>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</si>
  <si>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</si>
  <si>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</si>
  <si>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</si>
  <si>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</si>
  <si>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</si>
  <si>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</si>
  <si>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</si>
  <si>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</si>
  <si>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</si>
  <si>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</si>
  <si>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</si>
  <si>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</si>
  <si>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</si>
  <si>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</si>
  <si>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</si>
  <si>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</si>
  <si>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</si>
  <si>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</si>
  <si>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</si>
  <si>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</si>
  <si>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</si>
  <si>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</si>
  <si>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</si>
  <si>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</si>
  <si>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</si>
  <si>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</si>
  <si>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</si>
  <si>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</si>
  <si>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</si>
  <si>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</si>
  <si>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</si>
  <si>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</si>
  <si>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</si>
  <si>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</si>
  <si>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</si>
  <si>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</si>
  <si>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</si>
  <si>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</si>
  <si>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</si>
  <si>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</si>
  <si>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</si>
  <si>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</si>
  <si>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</si>
  <si>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</si>
  <si>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</si>
  <si>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大船渡市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</si>
  <si>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</si>
  <si>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</si>
  <si>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</si>
  <si>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</si>
  <si>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</si>
  <si>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</si>
  <si>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</si>
  <si>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</si>
  <si>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</si>
  <si>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</si>
  <si>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</si>
  <si>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</si>
  <si>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</si>
  <si>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</si>
  <si>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</si>
  <si>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</si>
  <si>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</si>
  <si>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
　令和２年度において、漁業集落排水施設機能保全計画を策定し、施設の適切な更新及び維持管理を図っている。根白地区における漁業集落排水施設は、平成元年度の施設供用開始から概ね35年が経過し、管路施設および付属施設の劣化、破損による不明水の侵入が顕著であり、終末処理場の処理能力に支障をきたしている状態であることから、施設の更新計画を進めている。
②管渠老朽化率
　現在、管渠の老朽化は進んでいない。
③管渠改善率
　管渠延長の更新は行っていない。
　</t>
    <rPh sb="170" eb="172">
      <t>シセツ</t>
    </rPh>
    <rPh sb="173" eb="175">
      <t>コウシン</t>
    </rPh>
    <rPh sb="175" eb="177">
      <t>ケイカク</t>
    </rPh>
    <rPh sb="178" eb="179">
      <t>スス</t>
    </rPh>
    <phoneticPr fontId="4"/>
  </si>
  <si>
    <r>
      <t>　漁業集落排水施設のうち、最も整備年数が経過した施設は、平成元年度から供用を開始している。崎浜地区においては、平成29年度から一部供用しており、令和元年度に管渠整備を完了している。
　</t>
    </r>
    <r>
      <rPr>
        <sz val="11"/>
        <rFont val="ＭＳ ゴシック"/>
        <family val="3"/>
        <charset val="128"/>
      </rPr>
      <t>令和６年度から使用料の段階的な見直しを進め、収入の確保に努めることとしているが、人口減少に伴う下水道使用料収入の減少が見込まれるため、接続率の低い区域を中心に引き続き接続勧奨に取り組む。
　令和２年度に策定した漁業集落排水施設機能保全計画に基づき、老朽化施設の更新・修繕を進めることとしているが、多大な累積欠損金や一般会計からの繰入金への依存等厳しい経営状況の中にあるため、その財源の確保が課題である。安定的な事業運営となるよう、今後は中長期的な視点に立ち、あらゆる選択肢を視野に入れながら、漁業集落排水事業に係るトータルコストの縮減に努めていく。
　</t>
    </r>
    <rPh sb="137" eb="138">
      <t>トモナ</t>
    </rPh>
    <rPh sb="139" eb="142">
      <t>ゲスイドウ</t>
    </rPh>
    <rPh sb="142" eb="145">
      <t>シヨウリョウ</t>
    </rPh>
    <rPh sb="264" eb="265">
      <t>キビ</t>
    </rPh>
    <rPh sb="267" eb="269">
      <t>ケイエイ</t>
    </rPh>
    <rPh sb="269" eb="271">
      <t>ジョウキョウ</t>
    </rPh>
    <rPh sb="272" eb="273">
      <t>ナカ</t>
    </rPh>
    <rPh sb="281" eb="283">
      <t>ザイゲン</t>
    </rPh>
    <rPh sb="284" eb="286">
      <t>カクホ</t>
    </rPh>
    <rPh sb="287" eb="289">
      <t>カダイ</t>
    </rPh>
    <rPh sb="325" eb="328">
      <t>センタクシ</t>
    </rPh>
    <rPh sb="329" eb="331">
      <t>シヤ</t>
    </rPh>
    <rPh sb="332" eb="333">
      <t>イ</t>
    </rPh>
    <rPh sb="338" eb="342">
      <t>ギョギョウシュウラク</t>
    </rPh>
    <rPh sb="342" eb="346">
      <t>ハイスイジギョウ</t>
    </rPh>
    <rPh sb="347" eb="348">
      <t>カカ</t>
    </rPh>
    <rPh sb="357" eb="359">
      <t>シュクゲン</t>
    </rPh>
    <rPh sb="360" eb="361">
      <t>ツト</t>
    </rPh>
    <phoneticPr fontId="4"/>
  </si>
  <si>
    <t>①経常収支比率
　数値が100％を上回り、黒字となったが、一般会計からの繰入金に依存しているままである。
②累積欠損金
　前年度に比べ累積欠損金は減少したが、過大な負債を抱えている状態である。
③流動比率
　100％を上回っており、１年以内に現金化できる資産で、１年以内に支払わなければならない負債を賄えている。
④企業債残高対事業規模比率
　一般会計の負担により、類似団体平均値よりも低い水準となっている。
※令和２年度以降、全額一般会計で負担することとしていたが、令和３年度決算統計から一般会計負担額を反映させたものである。
⑤経費回収率
　100％を下回っており、汚水処理にかかる経費を使用料で回収できていない。
⑥汚水処理原価
　類似団体平均値と比較し、効率的な汚水処理が行われていないため、経費削減や接続率の向上による経営改善が必要である。
⑦施設利用率
　類似団体平均と同等の水準となっているが、供用開始から５年が経過した崎浜地区の稼働率が低い。
⑧水洗化率
　類似団体平均値より下回っている。特に崎浜地区の水洗化率が低いため、接続勧奨など水洗化率の向上に繋がる取組みを行っていく必要がある。</t>
    <rPh sb="1" eb="3">
      <t>ケイジョウ</t>
    </rPh>
    <rPh sb="3" eb="5">
      <t>シュウシ</t>
    </rPh>
    <rPh sb="5" eb="7">
      <t>ヒリツ</t>
    </rPh>
    <rPh sb="9" eb="11">
      <t>スウチ</t>
    </rPh>
    <rPh sb="17" eb="19">
      <t>ウワマワ</t>
    </rPh>
    <rPh sb="21" eb="23">
      <t>クロジ</t>
    </rPh>
    <rPh sb="29" eb="31">
      <t>イッパン</t>
    </rPh>
    <rPh sb="31" eb="33">
      <t>カイケイ</t>
    </rPh>
    <rPh sb="36" eb="38">
      <t>クリイレ</t>
    </rPh>
    <rPh sb="38" eb="39">
      <t>キン</t>
    </rPh>
    <rPh sb="40" eb="42">
      <t>イゾン</t>
    </rPh>
    <rPh sb="54" eb="56">
      <t>ルイセキ</t>
    </rPh>
    <rPh sb="56" eb="58">
      <t>ケッソン</t>
    </rPh>
    <rPh sb="58" eb="59">
      <t>キン</t>
    </rPh>
    <rPh sb="61" eb="64">
      <t>ゼンネンド</t>
    </rPh>
    <rPh sb="65" eb="66">
      <t>クラ</t>
    </rPh>
    <rPh sb="67" eb="69">
      <t>ルイセキ</t>
    </rPh>
    <rPh sb="69" eb="71">
      <t>ケッソン</t>
    </rPh>
    <rPh sb="71" eb="72">
      <t>キン</t>
    </rPh>
    <rPh sb="73" eb="75">
      <t>ゲンショウ</t>
    </rPh>
    <rPh sb="79" eb="81">
      <t>カダイ</t>
    </rPh>
    <rPh sb="82" eb="84">
      <t>フサイ</t>
    </rPh>
    <rPh sb="85" eb="86">
      <t>カカ</t>
    </rPh>
    <rPh sb="90" eb="92">
      <t>ジョウタイ</t>
    </rPh>
    <rPh sb="98" eb="100">
      <t>リュウドウ</t>
    </rPh>
    <rPh sb="100" eb="102">
      <t>ヒリツ</t>
    </rPh>
    <rPh sb="109" eb="111">
      <t>ウワマワ</t>
    </rPh>
    <rPh sb="117" eb="118">
      <t>ネン</t>
    </rPh>
    <rPh sb="118" eb="120">
      <t>イナイ</t>
    </rPh>
    <rPh sb="121" eb="124">
      <t>ゲンキンカ</t>
    </rPh>
    <rPh sb="127" eb="129">
      <t>シサン</t>
    </rPh>
    <rPh sb="132" eb="135">
      <t>ネンイナイ</t>
    </rPh>
    <rPh sb="136" eb="138">
      <t>シハラ</t>
    </rPh>
    <rPh sb="147" eb="149">
      <t>フサイ</t>
    </rPh>
    <rPh sb="150" eb="151">
      <t>マカナ</t>
    </rPh>
    <rPh sb="183" eb="187">
      <t>ルイジダンタイ</t>
    </rPh>
    <rPh sb="195" eb="197">
      <t>スイジュン</t>
    </rPh>
    <rPh sb="266" eb="270">
      <t>ケイヒカイシュウ</t>
    </rPh>
    <rPh sb="270" eb="271">
      <t>リツ</t>
    </rPh>
    <rPh sb="278" eb="279">
      <t>シタ</t>
    </rPh>
    <rPh sb="311" eb="315">
      <t>オスイショリ</t>
    </rPh>
    <rPh sb="315" eb="317">
      <t>ゲンカ</t>
    </rPh>
    <rPh sb="437" eb="444">
      <t>ルイジダンタイヘイキンチ</t>
    </rPh>
    <rPh sb="446" eb="448">
      <t>シタマワ</t>
    </rPh>
    <rPh sb="453" eb="454">
      <t>トク</t>
    </rPh>
    <rPh sb="455" eb="457">
      <t>サキハマ</t>
    </rPh>
    <rPh sb="457" eb="459">
      <t>チク</t>
    </rPh>
    <rPh sb="460" eb="463">
      <t>スイセンカ</t>
    </rPh>
    <rPh sb="463" eb="464">
      <t>リツ</t>
    </rPh>
    <rPh sb="465" eb="466">
      <t>ヒク</t>
    </rPh>
    <rPh sb="470" eb="472">
      <t>セツゾク</t>
    </rPh>
    <rPh sb="472" eb="474">
      <t>カンショウ</t>
    </rPh>
    <rPh sb="476" eb="479">
      <t>スイセンカ</t>
    </rPh>
    <rPh sb="479" eb="480">
      <t>リツ</t>
    </rPh>
    <rPh sb="481" eb="483">
      <t>コウジョウ</t>
    </rPh>
    <rPh sb="484" eb="485">
      <t>ツナ</t>
    </rPh>
    <rPh sb="487" eb="489">
      <t>トリクミ</t>
    </rPh>
    <rPh sb="491" eb="492">
      <t>オコナ</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</si>
</sst>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54-444B-9F4F-AF1C7965A1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formatCode="#,##0.00;&quot;△&quot;#,##0.00">
                  <c:v>0</c:v>
                </c:pt>
                <c:pt idx="4">
                  <c:v>0.02</c:v>
                </c:pt>
              </c:numCache>
            </c:numRef>
          </c:val>
          <c:smooth val="0"/>
          <c:extLst>
            <c:ext xmlns:c16="http://schemas.microsoft.com/office/drawing/2014/chart" uri="{C3380CC4-5D6E-409C-BE32-E72D297353CC}">
              <c16:uniqueId val="{00000001-C054-444B-9F4F-AF1C7965A1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43.06</c:v>
                </c:pt>
                <c:pt idx="3">
                  <c:v>40.67</c:v>
                </c:pt>
                <c:pt idx="4">
                  <c:v>36.840000000000003</c:v>
                </c:pt>
              </c:numCache>
            </c:numRef>
          </c:val>
          <c:extLst>
            <c:ext xmlns:c16="http://schemas.microsoft.com/office/drawing/2014/chart" uri="{C3380CC4-5D6E-409C-BE32-E72D297353CC}">
              <c16:uniqueId val="{00000000-6757-49E6-970A-67FEA177AD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40.29</c:v>
                </c:pt>
                <c:pt idx="3">
                  <c:v>40.11</c:v>
                </c:pt>
                <c:pt idx="4">
                  <c:v>37.67</c:v>
                </c:pt>
              </c:numCache>
            </c:numRef>
          </c:val>
          <c:smooth val="0"/>
          <c:extLst>
            <c:ext xmlns:c16="http://schemas.microsoft.com/office/drawing/2014/chart" uri="{C3380CC4-5D6E-409C-BE32-E72D297353CC}">
              <c16:uniqueId val="{00000001-6757-49E6-970A-67FEA177AD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58.43</c:v>
                </c:pt>
                <c:pt idx="3">
                  <c:v>62.18</c:v>
                </c:pt>
                <c:pt idx="4">
                  <c:v>62.25</c:v>
                </c:pt>
              </c:numCache>
            </c:numRef>
          </c:val>
          <c:extLst>
            <c:ext xmlns:c16="http://schemas.microsoft.com/office/drawing/2014/chart" uri="{C3380CC4-5D6E-409C-BE32-E72D297353CC}">
              <c16:uniqueId val="{00000000-8232-4D33-83A0-E0CDE2661B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87.49</c:v>
                </c:pt>
                <c:pt idx="3">
                  <c:v>87.61</c:v>
                </c:pt>
                <c:pt idx="4">
                  <c:v>87.94</c:v>
                </c:pt>
              </c:numCache>
            </c:numRef>
          </c:val>
          <c:smooth val="0"/>
          <c:extLst>
            <c:ext xmlns:c16="http://schemas.microsoft.com/office/drawing/2014/chart" uri="{C3380CC4-5D6E-409C-BE32-E72D297353CC}">
              <c16:uniqueId val="{00000001-8232-4D33-83A0-E0CDE2661B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63.03</c:v>
                </c:pt>
                <c:pt idx="3">
                  <c:v>76.08</c:v>
                </c:pt>
                <c:pt idx="4">
                  <c:v>106.5</c:v>
                </c:pt>
              </c:numCache>
            </c:numRef>
          </c:val>
          <c:extLst>
            <c:ext xmlns:c16="http://schemas.microsoft.com/office/drawing/2014/chart" uri="{C3380CC4-5D6E-409C-BE32-E72D297353CC}">
              <c16:uniqueId val="{00000000-1179-46C3-895A-F331D09343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95.71</c:v>
                </c:pt>
                <c:pt idx="3">
                  <c:v>96.59</c:v>
                </c:pt>
                <c:pt idx="4">
                  <c:v>96.86</c:v>
                </c:pt>
              </c:numCache>
            </c:numRef>
          </c:val>
          <c:smooth val="0"/>
          <c:extLst>
            <c:ext xmlns:c16="http://schemas.microsoft.com/office/drawing/2014/chart" uri="{C3380CC4-5D6E-409C-BE32-E72D297353CC}">
              <c16:uniqueId val="{00000001-1179-46C3-895A-F331D09343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7.68</c:v>
                </c:pt>
                <c:pt idx="4">
                  <c:v>11.44</c:v>
                </c:pt>
              </c:numCache>
            </c:numRef>
          </c:val>
          <c:extLst>
            <c:ext xmlns:c16="http://schemas.microsoft.com/office/drawing/2014/chart" uri="{C3380CC4-5D6E-409C-BE32-E72D297353CC}">
              <c16:uniqueId val="{00000000-DF7B-4698-BC55-91456B8498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29.9</c:v>
                </c:pt>
                <c:pt idx="3">
                  <c:v>32.58</c:v>
                </c:pt>
                <c:pt idx="4">
                  <c:v>37.479999999999997</c:v>
                </c:pt>
              </c:numCache>
            </c:numRef>
          </c:val>
          <c:smooth val="0"/>
          <c:extLst>
            <c:ext xmlns:c16="http://schemas.microsoft.com/office/drawing/2014/chart" uri="{C3380CC4-5D6E-409C-BE32-E72D297353CC}">
              <c16:uniqueId val="{00000001-DF7B-4698-BC55-91456B8498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D5-4247-B641-AABCC332DD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1D5-4247-B641-AABCC332DD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321.82</c:v>
                </c:pt>
                <c:pt idx="3">
                  <c:v>577.70000000000005</c:v>
                </c:pt>
                <c:pt idx="4">
                  <c:v>507.8</c:v>
                </c:pt>
              </c:numCache>
            </c:numRef>
          </c:val>
          <c:extLst>
            <c:ext xmlns:c16="http://schemas.microsoft.com/office/drawing/2014/chart" uri="{C3380CC4-5D6E-409C-BE32-E72D297353CC}">
              <c16:uniqueId val="{00000000-ECEA-4D2C-A2A8-62681D51D7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11.66</c:v>
                </c:pt>
                <c:pt idx="3">
                  <c:v>18.57</c:v>
                </c:pt>
                <c:pt idx="4">
                  <c:v>17.78</c:v>
                </c:pt>
              </c:numCache>
            </c:numRef>
          </c:val>
          <c:smooth val="0"/>
          <c:extLst>
            <c:ext xmlns:c16="http://schemas.microsoft.com/office/drawing/2014/chart" uri="{C3380CC4-5D6E-409C-BE32-E72D297353CC}">
              <c16:uniqueId val="{00000001-ECEA-4D2C-A2A8-62681D51D7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78.510000000000005</c:v>
                </c:pt>
                <c:pt idx="3">
                  <c:v>54.31</c:v>
                </c:pt>
                <c:pt idx="4">
                  <c:v>102.16</c:v>
                </c:pt>
              </c:numCache>
            </c:numRef>
          </c:val>
          <c:extLst>
            <c:ext xmlns:c16="http://schemas.microsoft.com/office/drawing/2014/chart" uri="{C3380CC4-5D6E-409C-BE32-E72D297353CC}">
              <c16:uniqueId val="{00000000-F9B0-4154-9AD4-9E4022343C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53.11</c:v>
                </c:pt>
                <c:pt idx="3">
                  <c:v>54.48</c:v>
                </c:pt>
                <c:pt idx="4">
                  <c:v>51.12</c:v>
                </c:pt>
              </c:numCache>
            </c:numRef>
          </c:val>
          <c:smooth val="0"/>
          <c:extLst>
            <c:ext xmlns:c16="http://schemas.microsoft.com/office/drawing/2014/chart" uri="{C3380CC4-5D6E-409C-BE32-E72D297353CC}">
              <c16:uniqueId val="{00000001-F9B0-4154-9AD4-9E4022343C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8882.24</c:v>
                </c:pt>
                <c:pt idx="3" formatCode="#,##0.00;&quot;△&quot;#,##0.00">
                  <c:v>0</c:v>
                </c:pt>
                <c:pt idx="4" formatCode="#,##0.00;&quot;△&quot;#,##0.00">
                  <c:v>0</c:v>
                </c:pt>
              </c:numCache>
            </c:numRef>
          </c:val>
          <c:extLst>
            <c:ext xmlns:c16="http://schemas.microsoft.com/office/drawing/2014/chart" uri="{C3380CC4-5D6E-409C-BE32-E72D297353CC}">
              <c16:uniqueId val="{00000000-0A36-4026-8EA0-9065489B60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807.81</c:v>
                </c:pt>
                <c:pt idx="3">
                  <c:v>733.23</c:v>
                </c:pt>
                <c:pt idx="4">
                  <c:v>607.88</c:v>
                </c:pt>
              </c:numCache>
            </c:numRef>
          </c:val>
          <c:smooth val="0"/>
          <c:extLst>
            <c:ext xmlns:c16="http://schemas.microsoft.com/office/drawing/2014/chart" uri="{C3380CC4-5D6E-409C-BE32-E72D297353CC}">
              <c16:uniqueId val="{00000001-0A36-4026-8EA0-9065489B60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10.19</c:v>
                </c:pt>
                <c:pt idx="3">
                  <c:v>28.29</c:v>
                </c:pt>
                <c:pt idx="4">
                  <c:v>17.72</c:v>
                </c:pt>
              </c:numCache>
            </c:numRef>
          </c:val>
          <c:extLst>
            <c:ext xmlns:c16="http://schemas.microsoft.com/office/drawing/2014/chart" uri="{C3380CC4-5D6E-409C-BE32-E72D297353CC}">
              <c16:uniqueId val="{00000000-9D81-4E22-940D-801CAD55AA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49.44</c:v>
                </c:pt>
                <c:pt idx="3">
                  <c:v>54.39</c:v>
                </c:pt>
                <c:pt idx="4">
                  <c:v>48.98</c:v>
                </c:pt>
              </c:numCache>
            </c:numRef>
          </c:val>
          <c:smooth val="0"/>
          <c:extLst>
            <c:ext xmlns:c16="http://schemas.microsoft.com/office/drawing/2014/chart" uri="{C3380CC4-5D6E-409C-BE32-E72D297353CC}">
              <c16:uniqueId val="{00000001-9D81-4E22-940D-801CAD55AA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1368.75</c:v>
                </c:pt>
                <c:pt idx="3">
                  <c:v>490.15</c:v>
                </c:pt>
                <c:pt idx="4">
                  <c:v>788.7</c:v>
                </c:pt>
              </c:numCache>
            </c:numRef>
          </c:val>
          <c:extLst>
            <c:ext xmlns:c16="http://schemas.microsoft.com/office/drawing/2014/chart" uri="{C3380CC4-5D6E-409C-BE32-E72D297353CC}">
              <c16:uniqueId val="{00000000-5001-4327-92D9-F65636CF53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343.49</c:v>
                </c:pt>
                <c:pt idx="3">
                  <c:v>318.06</c:v>
                </c:pt>
                <c:pt idx="4">
                  <c:v>362.51</c:v>
                </c:pt>
              </c:numCache>
            </c:numRef>
          </c:val>
          <c:smooth val="0"/>
          <c:extLst>
            <c:ext xmlns:c16="http://schemas.microsoft.com/office/drawing/2014/chart" uri="{C3380CC4-5D6E-409C-BE32-E72D297353CC}">
              <c16:uniqueId val="{00000001-5001-4327-92D9-F65636CF53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大船渡市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33540</v>
      </c>
      <c r="AM8" s="45"/>
      <c r="AN8" s="45"/>
      <c r="AO8" s="45"/>
      <c r="AP8" s="45"/>
      <c r="AQ8" s="45"/>
      <c r="AR8" s="45"/>
      <c r="AS8" s="45"/>
      <c r="AT8" s="46">
        <f>データ!T6</f>
        <v>322.51</v>
      </c>
      <c r="AU8" s="46"/>
      <c r="AV8" s="46"/>
      <c r="AW8" s="46"/>
      <c r="AX8" s="46"/>
      <c r="AY8" s="46"/>
      <c r="AZ8" s="46"/>
      <c r="BA8" s="46"/>
      <c r="BB8" s="46">
        <f>データ!U6</f>
        <v>104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56.14</v>
      </c>
      <c r="J10" s="46"/>
      <c r="K10" s="46"/>
      <c r="L10" s="46"/>
      <c r="M10" s="46"/>
      <c r="N10" s="46"/>
      <c r="O10" s="46"/>
      <c r="P10" s="46">
        <f>データ!P6</f>
        <v>3.02</v>
      </c>
      <c r="Q10" s="46"/>
      <c r="R10" s="46"/>
      <c r="S10" s="46"/>
      <c r="T10" s="46"/>
      <c r="U10" s="46"/>
      <c r="V10" s="46"/>
      <c r="W10" s="46">
        <f>データ!Q6</f>
        <v>92.05</v>
      </c>
      <c r="X10" s="46"/>
      <c r="Y10" s="46"/>
      <c r="Z10" s="46"/>
      <c r="AA10" s="46"/>
      <c r="AB10" s="46"/>
      <c r="AC10" s="46"/>
      <c r="AD10" s="45">
        <f>データ!R6</f>
        <v>2750</v>
      </c>
      <c r="AE10" s="45"/>
      <c r="AF10" s="45"/>
      <c r="AG10" s="45"/>
      <c r="AH10" s="45"/>
      <c r="AI10" s="45"/>
      <c r="AJ10" s="45"/>
      <c r="AK10" s="2"/>
      <c r="AL10" s="45">
        <f>データ!V6</f>
        <v>1004</v>
      </c>
      <c r="AM10" s="45"/>
      <c r="AN10" s="45"/>
      <c r="AO10" s="45"/>
      <c r="AP10" s="45"/>
      <c r="AQ10" s="45"/>
      <c r="AR10" s="45"/>
      <c r="AS10" s="45"/>
      <c r="AT10" s="46">
        <f>データ!W6</f>
        <v>0.59</v>
      </c>
      <c r="AU10" s="46"/>
      <c r="AV10" s="46"/>
      <c r="AW10" s="46"/>
      <c r="AX10" s="46"/>
      <c r="AY10" s="46"/>
      <c r="AZ10" s="46"/>
      <c r="BA10" s="46"/>
      <c r="BB10" s="46">
        <f>データ!X6</f>
        <v>1701.69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41.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30"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R5w5Gw0C/SXYdNIIbHAb5v8D1YJQZH8S8BgaMmaCrM71cXpJnGdBGc59PkRmEYXJApmacJ795/gvq7O23VW83w==" saltValue="c+kRHV5W98PNzp79Ldhi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32034</v>
      </c>
      <c r="D6" s="19">
        <f t="shared" si="3"/>
        <v>46</v>
      </c>
      <c r="E6" s="19">
        <f t="shared" si="3"/>
        <v>17</v>
      </c>
      <c r="F6" s="19">
        <f t="shared" si="3"/>
        <v>6</v>
      </c>
      <c r="G6" s="19">
        <f t="shared" si="3"/>
        <v>0</v>
      </c>
      <c r="H6" s="19" t="str">
        <f t="shared" si="3"/>
        <v>岩手県　大船渡市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56.14</v>
      </c>
      <c r="P6" s="20">
        <f t="shared" si="3"/>
        <v>3.02</v>
      </c>
      <c r="Q6" s="20">
        <f t="shared" si="3"/>
        <v>92.05</v>
      </c>
      <c r="R6" s="20">
        <f t="shared" si="3"/>
        <v>2750</v>
      </c>
      <c r="S6" s="20">
        <f t="shared" si="3"/>
        <v>33540</v>
      </c>
      <c r="T6" s="20">
        <f t="shared" si="3"/>
        <v>322.51</v>
      </c>
      <c r="U6" s="20">
        <f t="shared" si="3"/>
        <v>104</v>
      </c>
      <c r="V6" s="20">
        <f t="shared" si="3"/>
        <v>1004</v>
      </c>
      <c r="W6" s="20">
        <f t="shared" si="3"/>
        <v>0.59</v>
      </c>
      <c r="X6" s="20">
        <f t="shared" si="3"/>
        <v>1701.69</v>
      </c>
      <c r="Y6" s="21" t="str">
        <f>IF(Y7="",NA(),Y7)</f>
        <v>-</v>
      </c>
      <c r="Z6" s="21" t="str">
        <f t="shared" ref="Z6:AH6" si="4">IF(Z7="",NA(),Z7)</f>
        <v>-</v>
      </c>
      <c r="AA6" s="21">
        <f t="shared" si="4"/>
        <v>63.03</v>
      </c>
      <c r="AB6" s="21">
        <f t="shared" si="4"/>
        <v>76.08</v>
      </c>
      <c r="AC6" s="21">
        <f t="shared" si="4"/>
        <v>106.5</v>
      </c>
      <c r="AD6" s="21" t="str">
        <f t="shared" si="4"/>
        <v>-</v>
      </c>
      <c r="AE6" s="21" t="str">
        <f t="shared" si="4"/>
        <v>-</v>
      </c>
      <c r="AF6" s="21">
        <f t="shared" si="4"/>
        <v>95.71</v>
      </c>
      <c r="AG6" s="21">
        <f t="shared" si="4"/>
        <v>96.59</v>
      </c>
      <c r="AH6" s="21">
        <f t="shared" si="4"/>
        <v>96.86</v>
      </c>
      <c r="AI6" s="20" t="str">
        <f>IF(AI7="","",IF(AI7="-","【-】","【"&amp;SUBSTITUTE(TEXT(AI7,"#,##0.00"),"-","△")&amp;"】"))</f>
        <v>【101.46】</v>
      </c>
      <c r="AJ6" s="21" t="str">
        <f>IF(AJ7="",NA(),AJ7)</f>
        <v>-</v>
      </c>
      <c r="AK6" s="21" t="str">
        <f t="shared" ref="AK6:AS6" si="5">IF(AK7="",NA(),AK7)</f>
        <v>-</v>
      </c>
      <c r="AL6" s="21">
        <f t="shared" si="5"/>
        <v>321.82</v>
      </c>
      <c r="AM6" s="21">
        <f t="shared" si="5"/>
        <v>577.70000000000005</v>
      </c>
      <c r="AN6" s="21">
        <f t="shared" si="5"/>
        <v>507.8</v>
      </c>
      <c r="AO6" s="21" t="str">
        <f t="shared" si="5"/>
        <v>-</v>
      </c>
      <c r="AP6" s="21" t="str">
        <f t="shared" si="5"/>
        <v>-</v>
      </c>
      <c r="AQ6" s="21">
        <f t="shared" si="5"/>
        <v>11.66</v>
      </c>
      <c r="AR6" s="21">
        <f t="shared" si="5"/>
        <v>18.57</v>
      </c>
      <c r="AS6" s="21">
        <f t="shared" si="5"/>
        <v>17.78</v>
      </c>
      <c r="AT6" s="20" t="str">
        <f>IF(AT7="","",IF(AT7="-","【-】","【"&amp;SUBSTITUTE(TEXT(AT7,"#,##0.00"),"-","△")&amp;"】"))</f>
        <v>【104.91】</v>
      </c>
      <c r="AU6" s="21" t="str">
        <f>IF(AU7="",NA(),AU7)</f>
        <v>-</v>
      </c>
      <c r="AV6" s="21" t="str">
        <f t="shared" ref="AV6:BD6" si="6">IF(AV7="",NA(),AV7)</f>
        <v>-</v>
      </c>
      <c r="AW6" s="21">
        <f t="shared" si="6"/>
        <v>78.510000000000005</v>
      </c>
      <c r="AX6" s="21">
        <f t="shared" si="6"/>
        <v>54.31</v>
      </c>
      <c r="AY6" s="21">
        <f t="shared" si="6"/>
        <v>102.16</v>
      </c>
      <c r="AZ6" s="21" t="str">
        <f t="shared" si="6"/>
        <v>-</v>
      </c>
      <c r="BA6" s="21" t="str">
        <f t="shared" si="6"/>
        <v>-</v>
      </c>
      <c r="BB6" s="21">
        <f t="shared" si="6"/>
        <v>53.11</v>
      </c>
      <c r="BC6" s="21">
        <f t="shared" si="6"/>
        <v>54.48</v>
      </c>
      <c r="BD6" s="21">
        <f t="shared" si="6"/>
        <v>51.12</v>
      </c>
      <c r="BE6" s="20" t="str">
        <f>IF(BE7="","",IF(BE7="-","【-】","【"&amp;SUBSTITUTE(TEXT(BE7,"#,##0.00"),"-","△")&amp;"】"))</f>
        <v>【61.34】</v>
      </c>
      <c r="BF6" s="21" t="str">
        <f>IF(BF7="",NA(),BF7)</f>
        <v>-</v>
      </c>
      <c r="BG6" s="21" t="str">
        <f t="shared" ref="BG6:BO6" si="7">IF(BG7="",NA(),BG7)</f>
        <v>-</v>
      </c>
      <c r="BH6" s="21">
        <f t="shared" si="7"/>
        <v>8882.24</v>
      </c>
      <c r="BI6" s="20">
        <f t="shared" si="7"/>
        <v>0</v>
      </c>
      <c r="BJ6" s="20">
        <f t="shared" si="7"/>
        <v>0</v>
      </c>
      <c r="BK6" s="21" t="str">
        <f t="shared" si="7"/>
        <v>-</v>
      </c>
      <c r="BL6" s="21" t="str">
        <f t="shared" si="7"/>
        <v>-</v>
      </c>
      <c r="BM6" s="21">
        <f t="shared" si="7"/>
        <v>807.81</v>
      </c>
      <c r="BN6" s="21">
        <f t="shared" si="7"/>
        <v>733.23</v>
      </c>
      <c r="BO6" s="21">
        <f t="shared" si="7"/>
        <v>607.88</v>
      </c>
      <c r="BP6" s="20" t="str">
        <f>IF(BP7="","",IF(BP7="-","【-】","【"&amp;SUBSTITUTE(TEXT(BP7,"#,##0.00"),"-","△")&amp;"】"))</f>
        <v>【1,078.44】</v>
      </c>
      <c r="BQ6" s="21" t="str">
        <f>IF(BQ7="",NA(),BQ7)</f>
        <v>-</v>
      </c>
      <c r="BR6" s="21" t="str">
        <f t="shared" ref="BR6:BZ6" si="8">IF(BR7="",NA(),BR7)</f>
        <v>-</v>
      </c>
      <c r="BS6" s="21">
        <f t="shared" si="8"/>
        <v>10.19</v>
      </c>
      <c r="BT6" s="21">
        <f t="shared" si="8"/>
        <v>28.29</v>
      </c>
      <c r="BU6" s="21">
        <f t="shared" si="8"/>
        <v>17.72</v>
      </c>
      <c r="BV6" s="21" t="str">
        <f t="shared" si="8"/>
        <v>-</v>
      </c>
      <c r="BW6" s="21" t="str">
        <f t="shared" si="8"/>
        <v>-</v>
      </c>
      <c r="BX6" s="21">
        <f t="shared" si="8"/>
        <v>49.44</v>
      </c>
      <c r="BY6" s="21">
        <f t="shared" si="8"/>
        <v>54.39</v>
      </c>
      <c r="BZ6" s="21">
        <f t="shared" si="8"/>
        <v>48.98</v>
      </c>
      <c r="CA6" s="20" t="str">
        <f>IF(CA7="","",IF(CA7="-","【-】","【"&amp;SUBSTITUTE(TEXT(CA7,"#,##0.00"),"-","△")&amp;"】"))</f>
        <v>【41.91】</v>
      </c>
      <c r="CB6" s="21" t="str">
        <f>IF(CB7="",NA(),CB7)</f>
        <v>-</v>
      </c>
      <c r="CC6" s="21" t="str">
        <f t="shared" ref="CC6:CK6" si="9">IF(CC7="",NA(),CC7)</f>
        <v>-</v>
      </c>
      <c r="CD6" s="21">
        <f t="shared" si="9"/>
        <v>1368.75</v>
      </c>
      <c r="CE6" s="21">
        <f t="shared" si="9"/>
        <v>490.15</v>
      </c>
      <c r="CF6" s="21">
        <f t="shared" si="9"/>
        <v>788.7</v>
      </c>
      <c r="CG6" s="21" t="str">
        <f t="shared" si="9"/>
        <v>-</v>
      </c>
      <c r="CH6" s="21" t="str">
        <f t="shared" si="9"/>
        <v>-</v>
      </c>
      <c r="CI6" s="21">
        <f t="shared" si="9"/>
        <v>343.49</v>
      </c>
      <c r="CJ6" s="21">
        <f t="shared" si="9"/>
        <v>318.06</v>
      </c>
      <c r="CK6" s="21">
        <f t="shared" si="9"/>
        <v>362.51</v>
      </c>
      <c r="CL6" s="20" t="str">
        <f>IF(CL7="","",IF(CL7="-","【-】","【"&amp;SUBSTITUTE(TEXT(CL7,"#,##0.00"),"-","△")&amp;"】"))</f>
        <v>【420.17】</v>
      </c>
      <c r="CM6" s="21" t="str">
        <f>IF(CM7="",NA(),CM7)</f>
        <v>-</v>
      </c>
      <c r="CN6" s="21" t="str">
        <f t="shared" ref="CN6:CV6" si="10">IF(CN7="",NA(),CN7)</f>
        <v>-</v>
      </c>
      <c r="CO6" s="21">
        <f t="shared" si="10"/>
        <v>43.06</v>
      </c>
      <c r="CP6" s="21">
        <f t="shared" si="10"/>
        <v>40.67</v>
      </c>
      <c r="CQ6" s="21">
        <f t="shared" si="10"/>
        <v>36.840000000000003</v>
      </c>
      <c r="CR6" s="21" t="str">
        <f t="shared" si="10"/>
        <v>-</v>
      </c>
      <c r="CS6" s="21" t="str">
        <f t="shared" si="10"/>
        <v>-</v>
      </c>
      <c r="CT6" s="21">
        <f t="shared" si="10"/>
        <v>40.29</v>
      </c>
      <c r="CU6" s="21">
        <f t="shared" si="10"/>
        <v>40.11</v>
      </c>
      <c r="CV6" s="21">
        <f t="shared" si="10"/>
        <v>37.67</v>
      </c>
      <c r="CW6" s="20" t="str">
        <f>IF(CW7="","",IF(CW7="-","【-】","【"&amp;SUBSTITUTE(TEXT(CW7,"#,##0.00"),"-","△")&amp;"】"))</f>
        <v>【29.92】</v>
      </c>
      <c r="CX6" s="21" t="str">
        <f>IF(CX7="",NA(),CX7)</f>
        <v>-</v>
      </c>
      <c r="CY6" s="21" t="str">
        <f t="shared" ref="CY6:DG6" si="11">IF(CY7="",NA(),CY7)</f>
        <v>-</v>
      </c>
      <c r="CZ6" s="21">
        <f t="shared" si="11"/>
        <v>58.43</v>
      </c>
      <c r="DA6" s="21">
        <f t="shared" si="11"/>
        <v>62.18</v>
      </c>
      <c r="DB6" s="21">
        <f t="shared" si="11"/>
        <v>62.25</v>
      </c>
      <c r="DC6" s="21" t="str">
        <f t="shared" si="11"/>
        <v>-</v>
      </c>
      <c r="DD6" s="21" t="str">
        <f t="shared" si="11"/>
        <v>-</v>
      </c>
      <c r="DE6" s="21">
        <f t="shared" si="11"/>
        <v>87.49</v>
      </c>
      <c r="DF6" s="21">
        <f t="shared" si="11"/>
        <v>87.61</v>
      </c>
      <c r="DG6" s="21">
        <f t="shared" si="11"/>
        <v>87.94</v>
      </c>
      <c r="DH6" s="20" t="str">
        <f>IF(DH7="","",IF(DH7="-","【-】","【"&amp;SUBSTITUTE(TEXT(DH7,"#,##0.00"),"-","△")&amp;"】"))</f>
        <v>【80.39】</v>
      </c>
      <c r="DI6" s="21" t="str">
        <f>IF(DI7="",NA(),DI7)</f>
        <v>-</v>
      </c>
      <c r="DJ6" s="21" t="str">
        <f t="shared" ref="DJ6:DR6" si="12">IF(DJ7="",NA(),DJ7)</f>
        <v>-</v>
      </c>
      <c r="DK6" s="21">
        <f t="shared" si="12"/>
        <v>3.84</v>
      </c>
      <c r="DL6" s="21">
        <f t="shared" si="12"/>
        <v>7.68</v>
      </c>
      <c r="DM6" s="21">
        <f t="shared" si="12"/>
        <v>11.44</v>
      </c>
      <c r="DN6" s="21" t="str">
        <f t="shared" si="12"/>
        <v>-</v>
      </c>
      <c r="DO6" s="21" t="str">
        <f t="shared" si="12"/>
        <v>-</v>
      </c>
      <c r="DP6" s="21">
        <f t="shared" si="12"/>
        <v>29.9</v>
      </c>
      <c r="DQ6" s="21">
        <f t="shared" si="12"/>
        <v>32.58</v>
      </c>
      <c r="DR6" s="21">
        <f t="shared" si="12"/>
        <v>37.479999999999997</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0.01</v>
      </c>
      <c r="EM6" s="20">
        <f t="shared" si="14"/>
        <v>0</v>
      </c>
      <c r="EN6" s="21">
        <f t="shared" si="14"/>
        <v>0.02</v>
      </c>
      <c r="EO6" s="20" t="str">
        <f>IF(EO7="","",IF(EO7="-","【-】","【"&amp;SUBSTITUTE(TEXT(EO7,"#,##0.00"),"-","△")&amp;"】"))</f>
        <v>【0.01】</v>
      </c>
    </row>
    <row r="7" spans="1:148" s="22" customFormat="1" x14ac:dyDescent="0.15">
      <c r="A7" s="14"/>
      <c r="B7" s="23">
        <v>2022</v>
      </c>
      <c r="C7" s="23">
        <v>32034</v>
      </c>
      <c r="D7" s="23">
        <v>46</v>
      </c>
      <c r="E7" s="23">
        <v>17</v>
      </c>
      <c r="F7" s="23">
        <v>6</v>
      </c>
      <c r="G7" s="23">
        <v>0</v>
      </c>
      <c r="H7" s="23" t="s">
        <v>96</v>
      </c>
      <c r="I7" s="23" t="s">
        <v>97</v>
      </c>
      <c r="J7" s="23" t="s">
        <v>98</v>
      </c>
      <c r="K7" s="23" t="s">
        <v>99</v>
      </c>
      <c r="L7" s="23" t="s">
        <v>100</v>
      </c>
      <c r="M7" s="23" t="s">
        <v>101</v>
      </c>
      <c r="N7" s="24" t="s">
        <v>102</v>
      </c>
      <c r="O7" s="24">
        <v>56.14</v>
      </c>
      <c r="P7" s="24">
        <v>3.02</v>
      </c>
      <c r="Q7" s="24">
        <v>92.05</v>
      </c>
      <c r="R7" s="24">
        <v>2750</v>
      </c>
      <c r="S7" s="24">
        <v>33540</v>
      </c>
      <c r="T7" s="24">
        <v>322.51</v>
      </c>
      <c r="U7" s="24">
        <v>104</v>
      </c>
      <c r="V7" s="24">
        <v>1004</v>
      </c>
      <c r="W7" s="24">
        <v>0.59</v>
      </c>
      <c r="X7" s="24">
        <v>1701.69</v>
      </c>
      <c r="Y7" s="24" t="s">
        <v>102</v>
      </c>
      <c r="Z7" s="24" t="s">
        <v>102</v>
      </c>
      <c r="AA7" s="24">
        <v>63.03</v>
      </c>
      <c r="AB7" s="24">
        <v>76.08</v>
      </c>
      <c r="AC7" s="24">
        <v>106.5</v>
      </c>
      <c r="AD7" s="24" t="s">
        <v>102</v>
      </c>
      <c r="AE7" s="24" t="s">
        <v>102</v>
      </c>
      <c r="AF7" s="24">
        <v>95.71</v>
      </c>
      <c r="AG7" s="24">
        <v>96.59</v>
      </c>
      <c r="AH7" s="24">
        <v>96.86</v>
      </c>
      <c r="AI7" s="24">
        <v>101.46</v>
      </c>
      <c r="AJ7" s="24" t="s">
        <v>102</v>
      </c>
      <c r="AK7" s="24" t="s">
        <v>102</v>
      </c>
      <c r="AL7" s="24">
        <v>321.82</v>
      </c>
      <c r="AM7" s="24">
        <v>577.70000000000005</v>
      </c>
      <c r="AN7" s="24">
        <v>507.8</v>
      </c>
      <c r="AO7" s="24" t="s">
        <v>102</v>
      </c>
      <c r="AP7" s="24" t="s">
        <v>102</v>
      </c>
      <c r="AQ7" s="24">
        <v>11.66</v>
      </c>
      <c r="AR7" s="24">
        <v>18.57</v>
      </c>
      <c r="AS7" s="24">
        <v>17.78</v>
      </c>
      <c r="AT7" s="24">
        <v>104.91</v>
      </c>
      <c r="AU7" s="24" t="s">
        <v>102</v>
      </c>
      <c r="AV7" s="24" t="s">
        <v>102</v>
      </c>
      <c r="AW7" s="24">
        <v>78.510000000000005</v>
      </c>
      <c r="AX7" s="24">
        <v>54.31</v>
      </c>
      <c r="AY7" s="24">
        <v>102.16</v>
      </c>
      <c r="AZ7" s="24" t="s">
        <v>102</v>
      </c>
      <c r="BA7" s="24" t="s">
        <v>102</v>
      </c>
      <c r="BB7" s="24">
        <v>53.11</v>
      </c>
      <c r="BC7" s="24">
        <v>54.48</v>
      </c>
      <c r="BD7" s="24">
        <v>51.12</v>
      </c>
      <c r="BE7" s="24">
        <v>61.34</v>
      </c>
      <c r="BF7" s="24" t="s">
        <v>102</v>
      </c>
      <c r="BG7" s="24" t="s">
        <v>102</v>
      </c>
      <c r="BH7" s="24">
        <v>8882.24</v>
      </c>
      <c r="BI7" s="24">
        <v>0</v>
      </c>
      <c r="BJ7" s="24">
        <v>0</v>
      </c>
      <c r="BK7" s="24" t="s">
        <v>102</v>
      </c>
      <c r="BL7" s="24" t="s">
        <v>102</v>
      </c>
      <c r="BM7" s="24">
        <v>807.81</v>
      </c>
      <c r="BN7" s="24">
        <v>733.23</v>
      </c>
      <c r="BO7" s="24">
        <v>607.88</v>
      </c>
      <c r="BP7" s="24">
        <v>1078.44</v>
      </c>
      <c r="BQ7" s="24" t="s">
        <v>102</v>
      </c>
      <c r="BR7" s="24" t="s">
        <v>102</v>
      </c>
      <c r="BS7" s="24">
        <v>10.19</v>
      </c>
      <c r="BT7" s="24">
        <v>28.29</v>
      </c>
      <c r="BU7" s="24">
        <v>17.72</v>
      </c>
      <c r="BV7" s="24" t="s">
        <v>102</v>
      </c>
      <c r="BW7" s="24" t="s">
        <v>102</v>
      </c>
      <c r="BX7" s="24">
        <v>49.44</v>
      </c>
      <c r="BY7" s="24">
        <v>54.39</v>
      </c>
      <c r="BZ7" s="24">
        <v>48.98</v>
      </c>
      <c r="CA7" s="24">
        <v>41.91</v>
      </c>
      <c r="CB7" s="24" t="s">
        <v>102</v>
      </c>
      <c r="CC7" s="24" t="s">
        <v>102</v>
      </c>
      <c r="CD7" s="24">
        <v>1368.75</v>
      </c>
      <c r="CE7" s="24">
        <v>490.15</v>
      </c>
      <c r="CF7" s="24">
        <v>788.7</v>
      </c>
      <c r="CG7" s="24" t="s">
        <v>102</v>
      </c>
      <c r="CH7" s="24" t="s">
        <v>102</v>
      </c>
      <c r="CI7" s="24">
        <v>343.49</v>
      </c>
      <c r="CJ7" s="24">
        <v>318.06</v>
      </c>
      <c r="CK7" s="24">
        <v>362.51</v>
      </c>
      <c r="CL7" s="24">
        <v>420.17</v>
      </c>
      <c r="CM7" s="24" t="s">
        <v>102</v>
      </c>
      <c r="CN7" s="24" t="s">
        <v>102</v>
      </c>
      <c r="CO7" s="24">
        <v>43.06</v>
      </c>
      <c r="CP7" s="24">
        <v>40.67</v>
      </c>
      <c r="CQ7" s="24">
        <v>36.840000000000003</v>
      </c>
      <c r="CR7" s="24" t="s">
        <v>102</v>
      </c>
      <c r="CS7" s="24" t="s">
        <v>102</v>
      </c>
      <c r="CT7" s="24">
        <v>40.29</v>
      </c>
      <c r="CU7" s="24">
        <v>40.11</v>
      </c>
      <c r="CV7" s="24">
        <v>37.67</v>
      </c>
      <c r="CW7" s="24">
        <v>29.92</v>
      </c>
      <c r="CX7" s="24" t="s">
        <v>102</v>
      </c>
      <c r="CY7" s="24" t="s">
        <v>102</v>
      </c>
      <c r="CZ7" s="24">
        <v>58.43</v>
      </c>
      <c r="DA7" s="24">
        <v>62.18</v>
      </c>
      <c r="DB7" s="24">
        <v>62.25</v>
      </c>
      <c r="DC7" s="24" t="s">
        <v>102</v>
      </c>
      <c r="DD7" s="24" t="s">
        <v>102</v>
      </c>
      <c r="DE7" s="24">
        <v>87.49</v>
      </c>
      <c r="DF7" s="24">
        <v>87.61</v>
      </c>
      <c r="DG7" s="24">
        <v>87.94</v>
      </c>
      <c r="DH7" s="24">
        <v>80.39</v>
      </c>
      <c r="DI7" s="24" t="s">
        <v>102</v>
      </c>
      <c r="DJ7" s="24" t="s">
        <v>102</v>
      </c>
      <c r="DK7" s="24">
        <v>3.84</v>
      </c>
      <c r="DL7" s="24">
        <v>7.68</v>
      </c>
      <c r="DM7" s="24">
        <v>11.44</v>
      </c>
      <c r="DN7" s="24" t="s">
        <v>102</v>
      </c>
      <c r="DO7" s="24" t="s">
        <v>102</v>
      </c>
      <c r="DP7" s="24">
        <v>29.9</v>
      </c>
      <c r="DQ7" s="24">
        <v>32.58</v>
      </c>
      <c r="DR7" s="24">
        <v>37.479999999999997</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大船渡市</cp:lastModifiedBy>
  <cp:lastPrinted>2024-01-19T00:47:27Z</cp:lastPrinted>
  <dcterms:created xsi:type="dcterms:W3CDTF">2023-12-12T01:05:09Z</dcterms:created>
  <dcterms:modified xsi:type="dcterms:W3CDTF">2024-01-25T02:31:27Z</dcterms:modified>
  <cp:category>
  </cp:category>
</cp:coreProperties>
</file>